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1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0" hidden="1">总表!$A$4:$N$5</definedName>
    <definedName name="_xlnm._FilterDatabase" localSheetId="3" hidden="1">人居环境!$A$4:$D$47</definedName>
    <definedName name="_xlnm.Print_Titles" localSheetId="0">总表!$4:$5</definedName>
    <definedName name="_xlnm.Print_Titles" localSheetId="1">水利!$4:$5</definedName>
    <definedName name="_xlnm.Print_Titles" localSheetId="2">交通!$4:$5</definedName>
    <definedName name="_xlnm.Print_Titles" localSheetId="3">人居环境!$4:$5</definedName>
    <definedName name="_xlnm._FilterDatabase" localSheetId="1" hidden="1">水利!$A$4:$I$4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<sst xmlns="http://schemas.openxmlformats.org/spreadsheetml/2006/main" count="1388" uniqueCount="697">
  <si>
    <t>附件1</t>
  </si>
  <si>
    <t>交城县2024年巩固脱贫成果衔接乡村振兴资金安排建设项目表</t>
  </si>
  <si>
    <t>单位：万元</t>
  </si>
  <si>
    <t>序号</t>
  </si>
  <si>
    <t>项目名称</t>
  </si>
  <si>
    <t>项目
主管部门</t>
  </si>
  <si>
    <t>项目
性质</t>
  </si>
  <si>
    <t>实施地点</t>
  </si>
  <si>
    <t>主要建设任务</t>
  </si>
  <si>
    <t>9月调整后金额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</si>
  <si>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</si>
  <si>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</si>
  <si>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</si>
  <si>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</si>
  <si>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</si>
  <si>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</si>
  <si>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</si>
  <si>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</si>
  <si>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</si>
  <si>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</si>
  <si>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</si>
  <si>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</si>
  <si>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</si>
  <si>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</si>
  <si>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全县范围</t>
  </si>
  <si>
    <t>大豆单种、玉米大豆带状复合种植、高粱、油料作物、中药材、食用菌种植等补贴，肉牛提质增效、设施大棚建设、智慧农业、龙头企业补贴，庭院经济补贴等。</t>
  </si>
  <si>
    <t>2024.1</t>
  </si>
  <si>
    <t>2024.12</t>
  </si>
  <si>
    <t>通过补贴政策，调动农民种粮积极性，稳定粮食播种面积和产量，发展农业特色产业，推动一二三产业融合发展，促进农业产业高质量发展。</t>
  </si>
  <si>
    <t>农业高质量建设项目</t>
  </si>
  <si>
    <t>续建</t>
  </si>
  <si>
    <t>东坡底乡、水峪贯镇等乡镇</t>
  </si>
  <si>
    <t>平田整地、土壤培肥、水毁工程修复等</t>
  </si>
  <si>
    <t>通过项目实施，提高农田灌溉能力和土壤肥力，提高农作物产量，增加农民种植收入。</t>
  </si>
  <si>
    <t>食用菌产业发展基地项目</t>
  </si>
  <si>
    <t>庞泉沟镇庞泉沟村阳坡组</t>
  </si>
  <si>
    <t>建设菇棚28个，晾晒棚7个，配套建设库房等附属设施及供水、供电设施等。</t>
  </si>
  <si>
    <t>2024.10</t>
  </si>
  <si>
    <t>通过项目实施，增加村民收入，尤其可带动村内剩余劳动力通过木耳管理、采摘等劳务，拓宽群众增收渠道。</t>
  </si>
  <si>
    <t>庞泉沟镇庞泉沟村民委员会</t>
  </si>
  <si>
    <t>农业产业高质量发展-秋耕整地补贴</t>
  </si>
  <si>
    <t>平川乡镇各村</t>
  </si>
  <si>
    <t>在平川乡镇实施耕地深翻或旋耕覆土作业48620.62亩</t>
  </si>
  <si>
    <t>2023.10</t>
  </si>
  <si>
    <t>2024.6</t>
  </si>
  <si>
    <t>每亩补贴30元，通过秋耕整地，防止秸秆露天焚烧，改善秋冬季空气质量，提高土壤保墒保肥能力。</t>
  </si>
  <si>
    <t>县现代农业发展服务中心</t>
  </si>
  <si>
    <t>2024年农业产业高质量发展项目</t>
  </si>
  <si>
    <t>支农切块资金项目</t>
  </si>
  <si>
    <t>庞泉沟镇上长斜村石沙庄组</t>
  </si>
  <si>
    <t>新建1个有机旱作现代农业园区，大豆玉米带状复合种植3000亩，小麦种植1600亩，油料种植1500亩，创建1个千亩粮食高产示范片和1个500亩油料高产示范片，实施1个秸秆综合利用项目，病死畜禽无害化处理市级补贴项目，2023年市场主体倍增奖补项目。</t>
  </si>
  <si>
    <t>有机旱作农业园区奖补30万元，大豆玉米带状复合种植每亩补助100元，小麦种植每亩补助100元，油料种植每亩补助100元，千亩高产粮田创建补助30万元，500亩高产油料创建补助20万元，秸秆综合利用项目补助15万元，病死畜禽无害化处理补助300元，2023年认定的市级以上龙头企业奖补20万元。</t>
  </si>
  <si>
    <t>庞泉沟镇上长斜村民委员会</t>
  </si>
  <si>
    <t>野则河村灌溉水渠建设项目</t>
  </si>
  <si>
    <t>东坡底乡会立村、神堂坪村</t>
  </si>
  <si>
    <t>在文峪河河北、村南修建一条1700米农田灌溉浆砌石水渠</t>
  </si>
  <si>
    <t>通过项目实施，减少水土流失，改善农田灌溉条件，提高农作物产量，增加农民种植收入。</t>
  </si>
  <si>
    <t>农田灌溉U型渠项目</t>
  </si>
  <si>
    <t>完成会立村、神堂坪村U型渠项目扫尾工程</t>
  </si>
  <si>
    <t>第二批市级农业农村重点项目</t>
  </si>
  <si>
    <t>抗旱抗灾补助；建设1个农作物病虫害绿色防控暨农药减量示范基地；动物防疫社会化服务补贴。</t>
  </si>
  <si>
    <t>2024.4</t>
  </si>
  <si>
    <t>抗旱抗灾补助资金50万元；建设1个农作物病虫害绿色防控暨农药减量示范基地，补助10万元；动物防疫社会化服务补贴22.5万元。</t>
  </si>
  <si>
    <t>省级龙头企业贷款贴息项目</t>
  </si>
  <si>
    <t>对符合条件的省级龙头企业2023年发生的贷款按照标准予以贴息</t>
  </si>
  <si>
    <t>贷款贴息补助9.5万元，对符合条件的省级龙头企业予以贴息，增加产业效益，推动产业持续发展</t>
  </si>
  <si>
    <t>抓田管抗灾害夺秋粮丰收百日攻坚-秋粮一喷多促</t>
  </si>
  <si>
    <t>为有效应对干旱影响，保障我县主要作物生产，购买灌溉设备、维修机井灌溉、积极补种改种。</t>
  </si>
  <si>
    <t>抗旱抗灾补助资金12万元，购买灌溉设备、维修机井灌溉、积极补种改种。提高作物抗旱能力，缓解旱情，保障粮食稳产。</t>
  </si>
  <si>
    <t>2024年第三批市级农业农村重点项目</t>
  </si>
  <si>
    <t>对养殖环节病死动物无害化处理</t>
  </si>
  <si>
    <t>无害化处理补助0.25万元，对养殖环节病死动物无害化处理288头通过病死动物无害化处理，提高畜产品质量安全，保护生态环境，减少养殖户损失。</t>
  </si>
  <si>
    <t>庞泉沟村食用菌产业发展基地项目</t>
  </si>
  <si>
    <t>庞泉沟村</t>
  </si>
  <si>
    <t>项目占地41.32亩，建设约25个食用菌大棚，其中40m种植大棚20个，40m晾晒大棚5个。土石方平衡约41亩，浆砌石护坡，水井房及水箱间、水电等配套设施建设，前期费用等。</t>
  </si>
  <si>
    <t>通过新建食用菌大棚，种植吊袋木耳等食用菌，增加村民收入，尤其可带动村内剩余劳动力通过木耳管理、采摘等劳务，拓宽群众增收渠道。</t>
  </si>
  <si>
    <t>夏家营清淤工程</t>
  </si>
  <si>
    <t>夏家营镇</t>
  </si>
  <si>
    <t>夏家营镇清淤</t>
  </si>
  <si>
    <t>通过项目实施，渠道清淤疏通修复,改善灌溉排水面积46635亩。增强耕地的保肥、抗灾能力，促进农业可持续增长。</t>
  </si>
  <si>
    <t>天宁镇龙门社区易地搬迁后续产业核桃加工生产线建设项目</t>
  </si>
  <si>
    <t>县乡村振兴局</t>
  </si>
  <si>
    <t>龙门社区集贸市场</t>
  </si>
  <si>
    <t>新建核桃加工车间（安装上下水装置，用电配套装置，生产车间功能区建设），购置核桃加工生产线，包括核桃类产品和去皮、清洗、分拣、灭菌、深加工、仓储、包装、电商平台建设等。</t>
  </si>
  <si>
    <t>2024.10月</t>
  </si>
  <si>
    <t>通过项目的实施，可提升我县易地搬迁后续产业发展，帮助58个易地搬迁自然村的群众解决核桃销售问题，同时可提供搬迁群众就业岗位20个以上。可直接间接带动易地搬迁户增收并增加社区集体收入。</t>
  </si>
  <si>
    <t>龙门社区</t>
  </si>
  <si>
    <t>（二）</t>
  </si>
  <si>
    <t>示范村</t>
  </si>
  <si>
    <t>庞泉沟镇代家庄村隐庐民宿建设（乡村旅游振兴示范村）</t>
  </si>
  <si>
    <t>庞泉沟镇代家庄村</t>
  </si>
  <si>
    <r>
      <rPr>
        <sz val="14"/>
        <color theme="1"/>
        <rFont val="仿宋_GB2312"/>
        <charset val="134"/>
      </rPr>
      <t>隐庐民宿：居民改造28处，沿街营造面积6366</t>
    </r>
    <r>
      <rPr>
        <sz val="14"/>
        <color theme="1"/>
        <rFont val="宋体"/>
        <charset val="134"/>
      </rPr>
      <t>㎡</t>
    </r>
    <r>
      <rPr>
        <sz val="14"/>
        <color theme="1"/>
        <rFont val="仿宋_GB2312"/>
        <charset val="134"/>
      </rPr>
      <t>；乡村综合服务中心：区域内场地营造面积5300</t>
    </r>
    <r>
      <rPr>
        <sz val="14"/>
        <color theme="1"/>
        <rFont val="宋体"/>
        <charset val="134"/>
      </rPr>
      <t>㎡</t>
    </r>
    <r>
      <rPr>
        <sz val="14"/>
        <color theme="1"/>
        <rFont val="仿宋_GB2312"/>
        <charset val="134"/>
      </rPr>
      <t>，附属配套设施占地面积600</t>
    </r>
    <r>
      <rPr>
        <sz val="14"/>
        <color theme="1"/>
        <rFont val="宋体"/>
        <charset val="134"/>
      </rPr>
      <t>㎡</t>
    </r>
    <r>
      <rPr>
        <sz val="14"/>
        <color theme="1"/>
        <rFont val="仿宋_GB2312"/>
        <charset val="134"/>
      </rPr>
      <t>；乡村步道：乡村绿道及山间游步道面积2500</t>
    </r>
    <r>
      <rPr>
        <sz val="14"/>
        <color theme="1"/>
        <rFont val="宋体"/>
        <charset val="134"/>
      </rPr>
      <t>㎡</t>
    </r>
    <r>
      <rPr>
        <sz val="14"/>
        <color theme="1"/>
        <rFont val="仿宋_GB2312"/>
        <charset val="134"/>
      </rPr>
      <t>；乡村集市及日间照料中心。</t>
    </r>
  </si>
  <si>
    <t>村民以闲置农宅或宅基地入股享受分红，合作社盈利部分用于壮大村集体经济和重点监测对象帮扶，提供就业岗位，极大便利群众就近就业及增收</t>
  </si>
  <si>
    <t>天宁镇磁窑村污水管网工程（乡村振兴示范村创建）</t>
  </si>
  <si>
    <t>磁窑村</t>
  </si>
  <si>
    <r>
      <rPr>
        <sz val="14"/>
        <color theme="1"/>
        <rFont val="仿宋_GB2312"/>
        <charset val="134"/>
      </rPr>
      <t>村东大道主路拆除主路面558</t>
    </r>
    <r>
      <rPr>
        <sz val="14"/>
        <color theme="1"/>
        <rFont val="宋体"/>
        <charset val="134"/>
      </rPr>
      <t>㎡</t>
    </r>
    <r>
      <rPr>
        <sz val="14"/>
        <color theme="1"/>
        <rFont val="仿宋_GB2312"/>
        <charset val="134"/>
      </rPr>
      <t>，敷设DN400高密度聚乙烯双壁波纹管（HDPE）（钢带增强）465m；村西大道主路拆除主路面312</t>
    </r>
    <r>
      <rPr>
        <sz val="14"/>
        <color theme="1"/>
        <rFont val="宋体"/>
        <charset val="134"/>
      </rPr>
      <t>㎡</t>
    </r>
    <r>
      <rPr>
        <sz val="14"/>
        <color theme="1"/>
        <rFont val="仿宋_GB2312"/>
        <charset val="134"/>
      </rPr>
      <t>，敷设DN400高密度聚乙烯双壁波纹管（HDPE）（钢带增强）260m；村中大道主路拆除主路面456</t>
    </r>
    <r>
      <rPr>
        <sz val="14"/>
        <color theme="1"/>
        <rFont val="宋体"/>
        <charset val="134"/>
      </rPr>
      <t>㎡</t>
    </r>
    <r>
      <rPr>
        <sz val="14"/>
        <color theme="1"/>
        <rFont val="仿宋_GB2312"/>
        <charset val="134"/>
      </rPr>
      <t>，敷设DN400高密度聚乙烯双壁波纹管（HDPE）（钢带增强）380m；村内支路拆除支路路面3964</t>
    </r>
    <r>
      <rPr>
        <sz val="14"/>
        <color theme="1"/>
        <rFont val="宋体"/>
        <charset val="134"/>
      </rPr>
      <t>㎡</t>
    </r>
    <r>
      <rPr>
        <sz val="14"/>
        <color theme="1"/>
        <rFont val="仿宋_GB2312"/>
        <charset val="134"/>
      </rPr>
      <t>，15CM水泥混凝土路面3964</t>
    </r>
    <r>
      <rPr>
        <sz val="14"/>
        <color theme="1"/>
        <rFont val="宋体"/>
        <charset val="134"/>
      </rPr>
      <t>㎡</t>
    </r>
    <r>
      <rPr>
        <sz val="14"/>
        <color theme="1"/>
        <rFont val="仿宋_GB2312"/>
        <charset val="134"/>
      </rPr>
      <t>，敷设UPVC200室外管3684m，UPVC110室外管702m；个户冲孔：PE管110水平导向钻234户；预制检查井50个。</t>
    </r>
  </si>
  <si>
    <t>改善乡村环境，建设宜居乡村，提升村容村貌，提高人民幸福感，与古村落旅游有效衔接，吸引游客，增加村集体收入，提高农户和脱贫户收入。</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</si>
  <si>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</si>
  <si>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</si>
  <si>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</si>
  <si>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</si>
  <si>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</si>
  <si>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</si>
  <si>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一、在逯家岩组村庄道路两侧新建隔离带（或防护栏）1100余米，隔离带间隔10米栽种100株植绿，村庄内主干道植绿300株，村西南测通村主干道路两侧新建护坡330立方米；新建移动式公共厕所；在石沙峪口组新建防护栏570米；在马家坪组新建防护栏530米。二、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</si>
  <si>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</si>
  <si>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</si>
  <si>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天宁镇田家山村</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</si>
  <si>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</si>
  <si>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</si>
  <si>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美丽乡村建设试点项目县级配套</t>
  </si>
  <si>
    <t>县财政局</t>
  </si>
  <si>
    <t>夏家营镇夏家营村、辛南村</t>
  </si>
  <si>
    <t>夏家营村主干路安装6米路灯155盏，8米路灯43盏。辛南村新建路安装路灯31盏。</t>
  </si>
  <si>
    <t>为村民生活提供便利，确保村民受益，方便村民出行。</t>
  </si>
  <si>
    <t>夏家营镇大辛村人居环境改造项目</t>
  </si>
  <si>
    <t>改建</t>
  </si>
  <si>
    <t>夏家营镇大辛村</t>
  </si>
  <si>
    <t>水泥路横一路西段400米X6米，合计2400平方米，散水平均1米，合计800平方米。横八路沥青340米X4，合计1394平方米，散水平均1.28米，合计936.42平方米。纵二路北桥修复7.5X6米，合计45平方米钢筋混凝土；村内两条退水渠的修复等。</t>
  </si>
  <si>
    <t>通过实施该项目，方便村民出行，提高乡村风貌，受益入口2222人，其中脱贫户62人。</t>
  </si>
  <si>
    <t>夏家营镇大辛村人居环境提升项目</t>
  </si>
  <si>
    <t>新建大辛村农业生产托管中心及附属设施3159平方米。</t>
  </si>
  <si>
    <t>通过实施该项目，提高农业生产效率，促进农业可持续性发展，提升农村形象，营造宜居生活环境，受益人口2222人，其中脱贫户62人</t>
  </si>
  <si>
    <t>夏家营镇小辛村雨水收集池建设项目</t>
  </si>
  <si>
    <t>夏家营镇小辛村</t>
  </si>
  <si>
    <t>1.新建混凝土收集池一座
2.配套设备及管道安装</t>
  </si>
  <si>
    <t>通过实施该项目，方便村民出行，改善人居环境，减少环境污染，促进农村经济多元化发展。</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</si>
  <si>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</si>
  <si>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</si>
  <si>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</si>
  <si>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</si>
  <si>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</si>
  <si>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</si>
  <si>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</si>
  <si>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</si>
  <si>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</si>
  <si>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</si>
  <si>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</si>
  <si>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</si>
  <si>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</si>
  <si>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</si>
  <si>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</si>
  <si>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</si>
  <si>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</si>
  <si>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</si>
  <si>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</si>
  <si>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</si>
  <si>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脱贫成果，有效衔接乡村振兴。</t>
  </si>
  <si>
    <t>苏家湾村乡村旅游重点村项目</t>
  </si>
  <si>
    <t>庞泉沟镇苏家湾村</t>
  </si>
  <si>
    <t>新铺欢乐谷旅游公路2.85公里并路面划线；维修2.8公里的排水渠；景区连接省道铺路沿石400米;最区核心内路两旁铺设路沿石500米；2000平方米停车场铺沥青路面加停车位划线。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</si>
  <si>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通过实施该项目，提升了旅游的品牌，让游客体验到森林康养的好处;并增加村民的就业岗位，满足了村民的务工需求，提高了村民的经济收入，实现了巩固脱贫和乡村振兴的有限衔接。</t>
  </si>
  <si>
    <t>（三）</t>
  </si>
  <si>
    <t>产业建设</t>
  </si>
  <si>
    <t>天宁镇塔梭村后续产业道路硬化项目</t>
  </si>
  <si>
    <t>天宁镇塔梭村</t>
  </si>
  <si>
    <t>塔梭村柏崖头组至塔梭村鑫泷合作社水泥硬化道路10公里，宽3.5米。</t>
  </si>
  <si>
    <t>通过实施该项目，确保群众出行便利、安全，为合作社发展提供了后续交通保障，有效保证了村集体、农户、脱贫户增收。</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</si>
  <si>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</si>
  <si>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</si>
  <si>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</si>
  <si>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</si>
  <si>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</si>
  <si>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</si>
  <si>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</si>
  <si>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排水渠工程完工后，解决了雨水满街流的现象，保护了路面、村民房屋，使群众财产得到安全保障，并改变村容村貌，为旅游提升设施保障。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</si>
  <si>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</si>
  <si>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</si>
  <si>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</si>
  <si>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</si>
  <si>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</si>
  <si>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</si>
  <si>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</si>
  <si>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</si>
  <si>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夏家营镇郭家寨村路面修复项目</t>
  </si>
  <si>
    <t>郭家寨村</t>
  </si>
  <si>
    <t>郭家寨村道路损坏严重，为解决村民出行方便重新修建，村西进村到村委会400x8米，后街400x4米，横1街300x5米，横2街300x10米，西环街200x5米</t>
  </si>
  <si>
    <t>方便村民出行，打造美丽乡村建设。</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</si>
  <si>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</si>
  <si>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</si>
  <si>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</si>
  <si>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</si>
  <si>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洪相镇成村主街道污水管网建设工程</t>
  </si>
  <si>
    <t>市生态环境局交城分局</t>
  </si>
  <si>
    <t>洪相镇成村</t>
  </si>
  <si>
    <t>共埋设污水管道约6000米</t>
  </si>
  <si>
    <t>通过污水管网建设，可改变村容村貌和村内生态环境，同时带动脱贫户和监测户通过劳力务工增加收入，受益人口数量全村7880人，其中脱贫户366户915人，监测户10户23人。</t>
  </si>
  <si>
    <t>覃村总退水渠污水治理工程</t>
  </si>
  <si>
    <t>对覃村村东约1000米总退水渠进行治理，同步配套监控设备并建设排灌站等。</t>
  </si>
  <si>
    <t>通过对覃村村东总退水渠污水治理，改变村容村貌和村内外生态环境，受益人口数量5024人，其中脱贫户441人。</t>
  </si>
  <si>
    <t>夏家营村建提水泵站及村西总退水渠加固修复工程</t>
  </si>
  <si>
    <t>县水利局</t>
  </si>
  <si>
    <t>夏家营村</t>
  </si>
  <si>
    <t>新建排水泵站1座及浆砌石渠道170m</t>
  </si>
  <si>
    <t>解决汛期火山河倒灌现象</t>
  </si>
  <si>
    <t>城头村村西及村东排水渠道开挖和清淤工程</t>
  </si>
  <si>
    <t>城头村</t>
  </si>
  <si>
    <t>新建排水渠1.2km、清淤村东排水渠2km以及新建排水泵站1座</t>
  </si>
  <si>
    <t>保护耕地及人员安全</t>
  </si>
  <si>
    <t>安定村农田水利（深井）维护维修与更换灌溉管道工程</t>
  </si>
  <si>
    <t>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</si>
  <si>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</si>
  <si>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</si>
  <si>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</si>
  <si>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石侯村</t>
  </si>
  <si>
    <t>新建退水管道800余m以及清淤疏浚渠道约5km</t>
  </si>
  <si>
    <t>大辛村南排退水修复改建工程</t>
  </si>
  <si>
    <t>大辛村</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</si>
  <si>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</si>
  <si>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</si>
  <si>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</si>
  <si>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</si>
  <si>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</si>
  <si>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</si>
  <si>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</si>
  <si>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</si>
  <si>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</si>
  <si>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</si>
  <si>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</si>
  <si>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</si>
  <si>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</si>
  <si>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</si>
  <si>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广兴村硬化街道工程</t>
  </si>
  <si>
    <t>县交通运输局</t>
  </si>
  <si>
    <t>洪相镇广兴村</t>
  </si>
  <si>
    <r>
      <rPr>
        <sz val="14"/>
        <color theme="1"/>
        <rFont val="仿宋_GB2312"/>
        <charset val="134"/>
      </rPr>
      <t>硬化道路1.7公里，挖除旧路面5600</t>
    </r>
    <r>
      <rPr>
        <sz val="14"/>
        <color theme="1"/>
        <rFont val="宋体"/>
        <charset val="134"/>
      </rPr>
      <t>㎡</t>
    </r>
    <r>
      <rPr>
        <sz val="14"/>
        <color theme="1"/>
        <rFont val="仿宋_GB2312"/>
        <charset val="134"/>
      </rPr>
      <t>，硬化路面10920</t>
    </r>
    <r>
      <rPr>
        <sz val="14"/>
        <color theme="1"/>
        <rFont val="宋体"/>
        <charset val="134"/>
      </rPr>
      <t>㎡</t>
    </r>
    <r>
      <rPr>
        <sz val="14"/>
        <color theme="1"/>
        <rFont val="仿宋_GB2312"/>
        <charset val="134"/>
      </rPr>
      <t>，路沿石88.2m</t>
    </r>
    <r>
      <rPr>
        <sz val="14"/>
        <color theme="1"/>
        <rFont val="宋体"/>
        <charset val="134"/>
      </rPr>
      <t>³</t>
    </r>
    <r>
      <rPr>
        <sz val="14"/>
        <color theme="1"/>
        <rFont val="仿宋_GB2312"/>
        <charset val="134"/>
      </rPr>
      <t>。</t>
    </r>
  </si>
  <si>
    <t>通过硬化街道，解决村民出行难，使村民出行方便，村容村貌整洁，带动种植与养殖业的发展，受益人口数量5068人，其中脱贫户215户517人。</t>
  </si>
  <si>
    <t>安定村村内道路硬化工程</t>
  </si>
  <si>
    <t>洪相镇安定村</t>
  </si>
  <si>
    <r>
      <rPr>
        <sz val="14"/>
        <color theme="1"/>
        <rFont val="仿宋_GB2312"/>
        <charset val="134"/>
      </rPr>
      <t>硬化道路2.53公里，挖除旧路面10880</t>
    </r>
    <r>
      <rPr>
        <sz val="14"/>
        <color theme="1"/>
        <rFont val="宋体"/>
        <charset val="134"/>
      </rPr>
      <t>㎡</t>
    </r>
    <r>
      <rPr>
        <sz val="14"/>
        <color theme="1"/>
        <rFont val="仿宋_GB2312"/>
        <charset val="134"/>
      </rPr>
      <t>，硬化路面10880</t>
    </r>
    <r>
      <rPr>
        <sz val="14"/>
        <color theme="1"/>
        <rFont val="宋体"/>
        <charset val="134"/>
      </rPr>
      <t>㎡</t>
    </r>
    <r>
      <rPr>
        <sz val="14"/>
        <color theme="1"/>
        <rFont val="仿宋_GB2312"/>
        <charset val="134"/>
      </rPr>
      <t>。</t>
    </r>
  </si>
  <si>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</si>
  <si>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</si>
  <si>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</si>
  <si>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color theme="1"/>
        <rFont val="仿宋_GB2312"/>
        <charset val="134"/>
      </rPr>
      <t>硬化道路2.06公里，挖除旧路面8510</t>
    </r>
    <r>
      <rPr>
        <sz val="14"/>
        <color theme="1"/>
        <rFont val="宋体"/>
        <charset val="134"/>
      </rPr>
      <t>㎡</t>
    </r>
    <r>
      <rPr>
        <sz val="14"/>
        <color theme="1"/>
        <rFont val="仿宋_GB2312"/>
        <charset val="134"/>
      </rPr>
      <t>，硬化路面8510</t>
    </r>
    <r>
      <rPr>
        <sz val="14"/>
        <color theme="1"/>
        <rFont val="宋体"/>
        <charset val="134"/>
      </rPr>
      <t>㎡</t>
    </r>
    <r>
      <rPr>
        <sz val="14"/>
        <color theme="1"/>
        <rFont val="仿宋_GB2312"/>
        <charset val="134"/>
      </rPr>
      <t>，边沟334m</t>
    </r>
    <r>
      <rPr>
        <sz val="14"/>
        <color theme="1"/>
        <rFont val="宋体"/>
        <charset val="134"/>
      </rPr>
      <t>³</t>
    </r>
    <r>
      <rPr>
        <sz val="14"/>
        <color theme="1"/>
        <rFont val="仿宋_GB2312"/>
        <charset val="134"/>
      </rPr>
      <t>。</t>
    </r>
  </si>
  <si>
    <t>通过道路硬化，解决村民出行难问题，改善人居环境，提高生产生活质量，带动种植与养殖业的发展，受益人口数量1123人，其中脱贫户81人。</t>
  </si>
  <si>
    <t>大营村村内道路修复项目</t>
  </si>
  <si>
    <t>西营镇大营村</t>
  </si>
  <si>
    <r>
      <rPr>
        <sz val="14"/>
        <color theme="1"/>
        <rFont val="仿宋_GB2312"/>
        <charset val="134"/>
      </rPr>
      <t>硬化道路2.67公里，挖除旧路面13975</t>
    </r>
    <r>
      <rPr>
        <sz val="14"/>
        <color theme="1"/>
        <rFont val="宋体"/>
        <charset val="134"/>
      </rPr>
      <t>㎡</t>
    </r>
    <r>
      <rPr>
        <sz val="14"/>
        <color theme="1"/>
        <rFont val="仿宋_GB2312"/>
        <charset val="134"/>
      </rPr>
      <t>，硬化路面16540</t>
    </r>
    <r>
      <rPr>
        <sz val="14"/>
        <color theme="1"/>
        <rFont val="宋体"/>
        <charset val="134"/>
      </rPr>
      <t>㎡</t>
    </r>
    <r>
      <rPr>
        <sz val="14"/>
        <color theme="1"/>
        <rFont val="仿宋_GB2312"/>
        <charset val="134"/>
      </rPr>
      <t>，混凝土小矮墙247m</t>
    </r>
    <r>
      <rPr>
        <sz val="14"/>
        <color theme="1"/>
        <rFont val="宋体"/>
        <charset val="134"/>
      </rPr>
      <t>³</t>
    </r>
    <r>
      <rPr>
        <sz val="14"/>
        <color theme="1"/>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</si>
  <si>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</si>
  <si>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</si>
  <si>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t>西营镇石侯村</t>
  </si>
  <si>
    <r>
      <rPr>
        <sz val="14"/>
        <color theme="1"/>
        <rFont val="仿宋_GB2312"/>
        <charset val="134"/>
      </rPr>
      <t>硬化道路2.15公里，挖除旧路面10625</t>
    </r>
    <r>
      <rPr>
        <sz val="14"/>
        <color theme="1"/>
        <rFont val="宋体"/>
        <charset val="134"/>
      </rPr>
      <t>㎡</t>
    </r>
    <r>
      <rPr>
        <sz val="14"/>
        <color theme="1"/>
        <rFont val="仿宋_GB2312"/>
        <charset val="134"/>
      </rPr>
      <t>，硬化路面13325</t>
    </r>
    <r>
      <rPr>
        <sz val="14"/>
        <color theme="1"/>
        <rFont val="宋体"/>
        <charset val="134"/>
      </rPr>
      <t>㎡</t>
    </r>
    <r>
      <rPr>
        <sz val="14"/>
        <color theme="1"/>
        <rFont val="仿宋_GB2312"/>
        <charset val="134"/>
      </rPr>
      <t>，混凝土小矮墙51.8m</t>
    </r>
    <r>
      <rPr>
        <sz val="14"/>
        <color theme="1"/>
        <rFont val="宋体"/>
        <charset val="134"/>
      </rPr>
      <t>³</t>
    </r>
    <r>
      <rPr>
        <sz val="14"/>
        <color theme="1"/>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</si>
  <si>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</si>
  <si>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</si>
  <si>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</si>
  <si>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r>
      <rPr>
        <sz val="14"/>
        <color theme="1"/>
        <rFont val="仿宋_GB2312"/>
        <charset val="134"/>
      </rPr>
      <t>硬化道路0.75公里，挖除旧路面1650</t>
    </r>
    <r>
      <rPr>
        <sz val="14"/>
        <color theme="1"/>
        <rFont val="宋体"/>
        <charset val="134"/>
      </rPr>
      <t>㎡</t>
    </r>
    <r>
      <rPr>
        <sz val="14"/>
        <color theme="1"/>
        <rFont val="仿宋_GB2312"/>
        <charset val="134"/>
      </rPr>
      <t>，1cm厚水泥混凝土拉毛8250</t>
    </r>
    <r>
      <rPr>
        <sz val="14"/>
        <color theme="1"/>
        <rFont val="宋体"/>
        <charset val="134"/>
      </rPr>
      <t>㎡</t>
    </r>
    <r>
      <rPr>
        <sz val="14"/>
        <color theme="1"/>
        <rFont val="仿宋_GB2312"/>
        <charset val="134"/>
      </rPr>
      <t>，硬化路面8250</t>
    </r>
    <r>
      <rPr>
        <sz val="14"/>
        <color theme="1"/>
        <rFont val="宋体"/>
        <charset val="134"/>
      </rPr>
      <t>㎡</t>
    </r>
    <r>
      <rPr>
        <sz val="14"/>
        <color theme="1"/>
        <rFont val="仿宋_GB2312"/>
        <charset val="134"/>
      </rPr>
      <t>。</t>
    </r>
  </si>
  <si>
    <t>通过道路硬化，解决村南养殖业发展和铸造业发展，促进旅游业发展，方便村民出行，提高村民生活质量，巩固拓展脱贫攻坚成果，有效衔接乡村振兴，受益人口数量3800人，其中脱贫户631人。</t>
  </si>
  <si>
    <t>西汾阳村内道路硬化工程项目</t>
  </si>
  <si>
    <t>天宁镇西汾阳村</t>
  </si>
  <si>
    <r>
      <rPr>
        <sz val="14"/>
        <color theme="1"/>
        <rFont val="仿宋_GB2312"/>
        <charset val="134"/>
      </rPr>
      <t>硬化道路4.577公里，挖除旧路面23938</t>
    </r>
    <r>
      <rPr>
        <sz val="14"/>
        <color theme="1"/>
        <rFont val="宋体"/>
        <charset val="134"/>
      </rPr>
      <t>㎡</t>
    </r>
    <r>
      <rPr>
        <sz val="14"/>
        <color theme="1"/>
        <rFont val="仿宋_GB2312"/>
        <charset val="134"/>
      </rPr>
      <t>，硬化路面23938</t>
    </r>
    <r>
      <rPr>
        <sz val="14"/>
        <color theme="1"/>
        <rFont val="宋体"/>
        <charset val="134"/>
      </rPr>
      <t>㎡</t>
    </r>
    <r>
      <rPr>
        <sz val="14"/>
        <color theme="1"/>
        <rFont val="仿宋_GB2312"/>
        <charset val="134"/>
      </rPr>
      <t>。</t>
    </r>
  </si>
  <si>
    <t>通过项目工程建设用工，直接带动脱贫劳动力务工约12人，人均月增加收入约1000—2000元，间接受益人口3262人（其中脱贫户和监测对象人口32人），其他人口800人，项目建成后，方便村民出行，改变村内脏乱差旧面貌，优化村内产业发展环境，提升种植养殖业发展水平，带动发展生产、增加收入，进一步巩固拓展脱贫攻坚成果，推进乡村振兴。</t>
  </si>
  <si>
    <t>贾家寨村街巷硬化工程</t>
  </si>
  <si>
    <t>贾家寨村</t>
  </si>
  <si>
    <r>
      <rPr>
        <sz val="14"/>
        <color theme="1"/>
        <rFont val="仿宋_GB2312"/>
        <charset val="134"/>
      </rPr>
      <t>硬化道路2.12公里，挖除旧路面14562</t>
    </r>
    <r>
      <rPr>
        <sz val="14"/>
        <color theme="1"/>
        <rFont val="宋体"/>
        <charset val="134"/>
      </rPr>
      <t>㎡</t>
    </r>
    <r>
      <rPr>
        <sz val="14"/>
        <color theme="1"/>
        <rFont val="仿宋_GB2312"/>
        <charset val="134"/>
      </rPr>
      <t>，硬化路面14562</t>
    </r>
    <r>
      <rPr>
        <sz val="14"/>
        <color theme="1"/>
        <rFont val="宋体"/>
        <charset val="134"/>
      </rPr>
      <t>㎡</t>
    </r>
    <r>
      <rPr>
        <sz val="14"/>
        <color theme="1"/>
        <rFont val="仿宋_GB2312"/>
        <charset val="134"/>
      </rPr>
      <t>。</t>
    </r>
  </si>
  <si>
    <t>通过道路硬化，方便村民出行，带动红色教育基地发展，促进全县红色革命旅游业，提高村民收入，受益人口数量3360人，其中脱贫户153户350人。</t>
  </si>
  <si>
    <t>义望村街巷硬化工程</t>
  </si>
  <si>
    <t>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</si>
  <si>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</si>
  <si>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通过道路硬化，带动养殖业、种植业、编织袋厂和运输业产业发展，增加群众收入，受益人口数量6027人，其中脱贫户380人。</t>
  </si>
  <si>
    <t>段村街巷硬化工程</t>
  </si>
  <si>
    <t>段村</t>
  </si>
  <si>
    <r>
      <rPr>
        <sz val="14"/>
        <color theme="1"/>
        <rFont val="仿宋_GB2312"/>
        <charset val="134"/>
      </rPr>
      <t>硬化道路1.16公里，挖除旧路面8408</t>
    </r>
    <r>
      <rPr>
        <sz val="14"/>
        <color theme="1"/>
        <rFont val="宋体"/>
        <charset val="134"/>
      </rPr>
      <t>㎡</t>
    </r>
    <r>
      <rPr>
        <sz val="14"/>
        <color theme="1"/>
        <rFont val="仿宋_GB2312"/>
        <charset val="134"/>
      </rPr>
      <t>，硬化路面8408</t>
    </r>
    <r>
      <rPr>
        <sz val="14"/>
        <color theme="1"/>
        <rFont val="宋体"/>
        <charset val="134"/>
      </rPr>
      <t>㎡</t>
    </r>
    <r>
      <rPr>
        <sz val="14"/>
        <color theme="1"/>
        <rFont val="仿宋_GB2312"/>
        <charset val="134"/>
      </rPr>
      <t>。</t>
    </r>
  </si>
  <si>
    <t>通过道路硬化，带动文旅产业，增加群众收入，受益人口数量4016人。</t>
  </si>
  <si>
    <t>杜里会村杜里会组街道硬化项目</t>
  </si>
  <si>
    <t>杜里会村杜里会组</t>
  </si>
  <si>
    <r>
      <rPr>
        <sz val="14"/>
        <color theme="1"/>
        <rFont val="仿宋_GB2312"/>
        <charset val="134"/>
      </rPr>
      <t>挖除旧路面5892</t>
    </r>
    <r>
      <rPr>
        <sz val="14"/>
        <color theme="1"/>
        <rFont val="宋体"/>
        <charset val="134"/>
      </rPr>
      <t>㎡</t>
    </r>
    <r>
      <rPr>
        <sz val="14"/>
        <color theme="1"/>
        <rFont val="仿宋_GB2312"/>
        <charset val="134"/>
      </rPr>
      <t>，硬化路面5892</t>
    </r>
    <r>
      <rPr>
        <sz val="14"/>
        <color theme="1"/>
        <rFont val="宋体"/>
        <charset val="134"/>
      </rPr>
      <t>㎡。</t>
    </r>
  </si>
  <si>
    <t>通过道路硬化，带动养殖业和种植业产业，方便秋收运输及群众出行，增加群众收入，受益人口数量278人，其中脱贫户42户98人。</t>
  </si>
  <si>
    <t>二</t>
  </si>
  <si>
    <t>基础设施建设项目</t>
  </si>
  <si>
    <t>水利工程</t>
  </si>
  <si>
    <t>农村道路工程</t>
  </si>
  <si>
    <t>人居环境综合整治项目</t>
  </si>
  <si>
    <t>（四）</t>
  </si>
  <si>
    <t>以工代赈-东坡底乡神堂坪村以工代赈项目</t>
  </si>
  <si>
    <t>县发改局</t>
  </si>
  <si>
    <t>改建1号路长336.37米，宽4米；改建2号路长250米，宽4米，沥青铺装面积2460平方米，村内街巷铺设青条石路2700平方米；农业产业园提质工程约15亩等。</t>
  </si>
  <si>
    <t>项目实施后，可注入发展动力，提高村民幸福感，改善人民生活，提高生活品质，增加村民种植产业经济收入，保护村域防洪植被，大力促进森林防洪系统功能恢复和提高，充分发挥公益林的综合效益。</t>
  </si>
  <si>
    <t>东坡底乡</t>
  </si>
  <si>
    <t>三</t>
  </si>
  <si>
    <t>社会保障兜底
脱贫项目</t>
  </si>
  <si>
    <t>小额信贷贴息</t>
  </si>
  <si>
    <t>交城县</t>
  </si>
  <si>
    <t>用于脱贫人口小额信贷的贴息</t>
  </si>
  <si>
    <t>为脱贫人口小额信贷及时全额贴息</t>
  </si>
  <si>
    <t>脱贫家庭本科大学新生资助项目</t>
  </si>
  <si>
    <t>对全县脱贫家庭（含防返贫监测对象家庭）子女参加2024年普通高考并被全国高校本科（第二批C类除外）录取的大学新生，每生给予一次性补助5000元。</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</si>
  <si>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</si>
  <si>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</si>
  <si>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</si>
  <si>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</si>
  <si>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护林员补助</t>
  </si>
  <si>
    <t>县林业局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</si>
  <si>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</si>
  <si>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</si>
  <si>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</si>
  <si>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2024年干果经济林提质增效（标准化管理）</t>
  </si>
  <si>
    <t>涉及乡镇</t>
  </si>
  <si>
    <t>为农户提供整形修剪、施肥等技术支持</t>
  </si>
  <si>
    <t>标准化管理300元/亩，综合管理100元/亩，完成在提质增效0.3万亩。</t>
  </si>
  <si>
    <t>小额信贷风险补偿金</t>
  </si>
  <si>
    <t>注入承接小额信贷银行保证小额信贷有效安全开展</t>
  </si>
  <si>
    <t>雨露计划</t>
  </si>
  <si>
    <t>对全县2023—2024学年中职、高职（专）、技工学校在校学生中的脱贫家庭子女进行资助</t>
  </si>
  <si>
    <t>每人每年3000元</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</si>
  <si>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</si>
  <si>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</si>
  <si>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</si>
  <si>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</si>
  <si>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农业生产托管市级奖补及农机具补贴项目</t>
  </si>
  <si>
    <t>1.对2023年实施农业生产托管的服务主体购买未列入中央财政补贴范围机具进行补贴。2.对集中连片经营面积达到标准和村集体经济组织作为服务主体整村推进托管服务进行奖补。</t>
  </si>
  <si>
    <t>2023.4</t>
  </si>
  <si>
    <t>2023.12</t>
  </si>
  <si>
    <t>植保无人机每台补贴1.6万元，田间作业监控设备每台补贴0.15万元；服务主体补贴11万元。</t>
  </si>
  <si>
    <t>交城县2024年“三夏”小麦机收作业用燃油补贴项目</t>
  </si>
  <si>
    <t>交城县西营镇</t>
  </si>
  <si>
    <t>对我县参加2024年“三夏”小麦机收作业的收割机实施作业用燃油补贴</t>
  </si>
  <si>
    <t>每机收1亩小麦补贴10元；开展机收服务，作业质量符合要求，减轻农民负担，提高小麦机收率。</t>
  </si>
  <si>
    <t>2024年新型经营主体市级奖补项目</t>
  </si>
  <si>
    <t>交城县腾飞养殖家庭牧场、沐阳家庭牧场、敬忠农机专业合作社</t>
  </si>
  <si>
    <t>扶持交城县腾飞养殖家庭牧场、沐阳家庭牧场、敬忠农机专业合作社购置铲粪铲车、搅拌机机械设备、硬化农机停放棚地面，加强改善基础设施。</t>
  </si>
  <si>
    <t>巩固拓展脱贫攻坚成果，帮助家庭牧场改善生产经营条件、增强自身发展动力和带动成员共同致富</t>
  </si>
  <si>
    <t>附件2</t>
  </si>
  <si>
    <t>交城县2024年巩固脱贫成果衔接乡村振兴资金安排建设项目表—水利工程</t>
  </si>
  <si>
    <t>基础设施建设项目—水利工程</t>
  </si>
  <si>
    <t>总计</t>
  </si>
  <si>
    <t>寨立村新建堤防工程</t>
  </si>
  <si>
    <t>水峪贯镇寨立村</t>
  </si>
  <si>
    <t>新建堤防1200m</t>
  </si>
  <si>
    <t>提升抗洪能力，保护村庄及耕地，实现增收增产。</t>
  </si>
  <si>
    <t>神堂坪村东沟组新建堤防工程</t>
  </si>
  <si>
    <t>神堂坪村东沟组</t>
  </si>
  <si>
    <t>新建堤防600m</t>
  </si>
  <si>
    <t>庞泉沟镇张沟村大草坪组新建堤防工程</t>
  </si>
  <si>
    <t>庞泉沟镇张沟村大草坪组</t>
  </si>
  <si>
    <t>修筑护村坝长430米（大草坪组300米，王寺沟130米），下底宽2.5米；坝顶宽0.8米；高度3.2米。</t>
  </si>
  <si>
    <t>燕家庄村兑久组护村护地坝工程</t>
  </si>
  <si>
    <t>燕家庄村兑久组</t>
  </si>
  <si>
    <t>新建护村坝600米</t>
  </si>
  <si>
    <t>沙沟村护村坝工程</t>
  </si>
  <si>
    <t>西社镇沙沟村</t>
  </si>
  <si>
    <t>新建堤防1163m</t>
  </si>
  <si>
    <t>惠家庄村新建堤防工程</t>
  </si>
  <si>
    <t>东坡底乡惠家庄村石渠河组</t>
  </si>
  <si>
    <t>新建堤防800m</t>
  </si>
  <si>
    <t>夏家营村新建堤防工程</t>
  </si>
  <si>
    <t>夏家营镇夏家营村</t>
  </si>
  <si>
    <t>火山河两侧修建堤防1200m</t>
  </si>
  <si>
    <t>龙江寨村青崖沟组新建堤防工程</t>
  </si>
  <si>
    <t>庞泉沟镇龙江寨村青崖沟组</t>
  </si>
  <si>
    <t>新建堤防1000m</t>
  </si>
  <si>
    <t>逯家岩村新建堤防工程</t>
  </si>
  <si>
    <t>新建堤防700m</t>
  </si>
  <si>
    <t>西社镇野则河村护地坝工程</t>
  </si>
  <si>
    <t>西社镇野则河村阳湾组“文峪河”段</t>
  </si>
  <si>
    <t>新建护地坝1350m</t>
  </si>
  <si>
    <t>一、二支总退大辛段渠道水泥砌筑工程</t>
  </si>
  <si>
    <t>一、二支总退大辛段清淤疏浚、新建护坡740m</t>
  </si>
  <si>
    <t>解决一二支总退渗漏问题、保护沿河群众房屋安全、美化人居环境。</t>
  </si>
  <si>
    <t>贺家寨村新建雨水排放工程</t>
  </si>
  <si>
    <t>贺家寨村</t>
  </si>
  <si>
    <t>新建矩形钢筋混凝土渠道578m，新建过路钢筋混凝土箱涵25m，新建节制闸1座。</t>
  </si>
  <si>
    <t>解决交郑公路沿线贺家寨村段雨水无处排放淹没农田的问题，保护村庄及耕地，实现增收增产，受益人口1123人。</t>
  </si>
  <si>
    <t>成村退水渠工程</t>
  </si>
  <si>
    <t>成村</t>
  </si>
  <si>
    <t>拆除新建退水渠779m，其中混凝土盖板渠道35m，浆砌石渠道182m，土渠衬砌562m，拆除新建过路桥3座。</t>
  </si>
  <si>
    <t>解决成村7880人200万平方米居住区，602公顷耕地面积的雨水排放问题，保护村庄及耕地，实现增收增产。</t>
  </si>
  <si>
    <t>庞泉沟镇庞泉沟村新建雨水排放工程</t>
  </si>
  <si>
    <t>新建格宾石笼矩形渠道244m</t>
  </si>
  <si>
    <t>解决庞泉沟村排涝问题，保护村庄及耕地，实现增收增产。</t>
  </si>
  <si>
    <t>天宁镇磁窑村碾只沟护坡项目</t>
  </si>
  <si>
    <t>浆砌挡土墙87m，暗涵38m。</t>
  </si>
  <si>
    <t>解决居民出行困难</t>
  </si>
  <si>
    <t>天宁镇前火山引水灌溉工程</t>
  </si>
  <si>
    <t>天宁镇前火山村</t>
  </si>
  <si>
    <t>新建灌溉管路1950米，新建27立方米蓄水池一座、400立方米蓄水池一座、3个阀井及6个出水口。</t>
  </si>
  <si>
    <t>发展节水灌溉面积300亩</t>
  </si>
  <si>
    <t>瓦窑河以西石洪河以东区域防洪退水2期治理工程</t>
  </si>
  <si>
    <t>西营镇城头村</t>
  </si>
  <si>
    <t>渠道衬砌460m（含建筑物拆除），新建箱涵2座。</t>
  </si>
  <si>
    <t>提升城头村及周边村庄防汛水平</t>
  </si>
  <si>
    <t>夏家营镇五村节水灌溉及退水治理一期工程</t>
  </si>
  <si>
    <t>夏家营镇大辛村、温家寨村</t>
  </si>
  <si>
    <t>温家寨村新建D70U型渠道1750米，退水渠道清淤3500米，D100U型渠节制闸2座，六斗泄水闸1座，温家寨节制闸1座，机耕桥14座，出水口60座。大辛村新建D70U型渠道9710米，机耕桥2座，D70U型渠节制闸20座，D70U型渠分水闸19座，新建大辛泵站1座，一、二支总退节制闸1座，Dn450提水管线工程1260米，出水口139座。</t>
  </si>
  <si>
    <t>发展节水灌溉面积1万亩</t>
  </si>
  <si>
    <t>石侯村深井及管道维修项目</t>
  </si>
  <si>
    <t>需维修水井30眼，水井房30处，水井扬程铁管1890余米，水管管道老化5000余米，出水口损坏累计160个，需连接器30套，水泵30余套。</t>
  </si>
  <si>
    <t>石侯村深井及管道维修项目建成后，该村受益人口数量（全村6760人，其中脱贫户378户1128人）。通过基础设施建设，帮助解决村民灌溉问题。</t>
  </si>
  <si>
    <t>西营村深井维修及配套设施更换项目</t>
  </si>
  <si>
    <t>西营镇西营村</t>
  </si>
  <si>
    <t>水泵78/50 18.5kw需30台；水泵出水铁管3300m水泵防水线3600m；铺设浇地管道2000m；维修深水井30眼。</t>
  </si>
  <si>
    <t>西营村深井维修及配套设施更换项目建成后，该村受益人口数量（全村7713人，其中脱贫户459户1179人）。通过基础设施建设，帮助解决村民灌溉问题。</t>
  </si>
  <si>
    <t>水峪贯镇岭上集供升级改造工程</t>
  </si>
  <si>
    <t>水峪贯镇岭上村</t>
  </si>
  <si>
    <t>新建300m3钢筋砼蓄水池1座，新建水源截潜流坝1座，新建控制阀井，更换维修供水管道及配套设施设备等。</t>
  </si>
  <si>
    <t>工程建设后，可有效解决岭上组、双龙村、周家沟组、寨立村以及芝兰村1500人的饮水安全问题。</t>
  </si>
  <si>
    <t>水峪贯镇青沿村饮水安全水质提升工程</t>
  </si>
  <si>
    <t>水峪贯镇青沿村</t>
  </si>
  <si>
    <t>新建水源截潜流1座、新建大口井1座、铺设管网5km以及其他配套设施等。</t>
  </si>
  <si>
    <t>工程建设后，可有效解决水峪贯镇青沿村以及牛心组1500人的饮水安全问题。</t>
  </si>
  <si>
    <t>庞泉沟镇社堂村、王家湾组饮水安全巩固提升工程</t>
  </si>
  <si>
    <t>庞泉沟镇社堂村、社堂村王家湾组</t>
  </si>
  <si>
    <t>铺设输水管道约约6km（恢复路面约4km），新建控制及排气阀井等。</t>
  </si>
  <si>
    <t>工程建设后，可改善社堂村、社堂村王家湾组500人饮水安全问题。</t>
  </si>
  <si>
    <t>夏家营镇大辛村饮水安全巩固提升工程</t>
  </si>
  <si>
    <t>改造村内供水管道约10km（恢复路面），新建控制及分水阀井，安装水表等。</t>
  </si>
  <si>
    <t>工程建设后，可有效解决夏家营镇大辛村2300人的饮水安全问题</t>
  </si>
  <si>
    <t>夏家营镇温家寨村饮水安全巩固提升工程</t>
  </si>
  <si>
    <t>夏家营镇温家寨村</t>
  </si>
  <si>
    <t>对全村3000米自来水主管道进行更换，解决村民的饮水难问题。</t>
  </si>
  <si>
    <t>解决村民生活用水问题，受益人口数量，其中脱贫户58人。</t>
  </si>
  <si>
    <t>夏家营镇王家寨村饮水安全巩固提升工程</t>
  </si>
  <si>
    <t>更换自来水管道6500米及相关配套设施</t>
  </si>
  <si>
    <t>更换自来水管道及相关配套设施，解决吃水矛盾，减少水资源浪费，巩固农村环境整治成果。</t>
  </si>
  <si>
    <t>夏家营镇贾家寨村饮水安全管网改造工程</t>
  </si>
  <si>
    <t>换4寸管20000米，3村管8000米，2村管30000米，修窨井300个，水表更换1100个。</t>
  </si>
  <si>
    <t>2023.5</t>
  </si>
  <si>
    <t>2023.11</t>
  </si>
  <si>
    <t>受益人口3328人</t>
  </si>
  <si>
    <t>西社镇沙沟村饮水安全巩固提升工程</t>
  </si>
  <si>
    <t>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</si>
  <si>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</si>
  <si>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</si>
  <si>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</si>
  <si>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</si>
  <si>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</si>
  <si>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</si>
  <si>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</si>
  <si>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</si>
  <si>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</si>
  <si>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通过实施该项目，切实保障人畜饮水安全，保障环境卫生整治，提升群众满意度，带动养殖业发展。</t>
  </si>
  <si>
    <t>交城县天宁镇瓦窑村饮水安全巩固提升工程</t>
  </si>
  <si>
    <t>瓦窑村</t>
  </si>
  <si>
    <t>村内饮水管道改造约20公里，更换3寸管15000m，更换2寸管5000m，更换1寸管7000m，修复窨井800个，安装水表750个及其他配套设施。</t>
  </si>
  <si>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</si>
  <si>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</si>
  <si>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</si>
  <si>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</si>
  <si>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</si>
  <si>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西营镇石候村供水主管网更换工程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</si>
  <si>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</si>
  <si>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</si>
  <si>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</si>
  <si>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</si>
  <si>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</si>
  <si>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</si>
  <si>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t>切实解决全村吃水问题，提升群众满意度，美化河道两侧环境，发展村内经济，巩固拓展脱贫攻坚成果，促进乡村振兴。</t>
  </si>
  <si>
    <t>东坡底乡会立村安全饮水工程</t>
  </si>
  <si>
    <t>东坡底乡会立村</t>
  </si>
  <si>
    <t>新建主管道铺设、水泥路面开挖、填埋4300m，265户入户管道铺设、开挖、填埋4300m。</t>
  </si>
  <si>
    <t>切实保障群众吃水安全，提升群众满意度，美化河道两侧环境，发展村内经济，巩固拓展脱贫攻坚成果，促进乡村振兴。</t>
  </si>
  <si>
    <t>水峪贯镇大游底村大足底组管网改造项目</t>
  </si>
  <si>
    <t>大游底村大足底组</t>
  </si>
  <si>
    <t>更换大足底组主管道1500米，新修建管道500米，支管道2400米，管道开挖、回填。</t>
  </si>
  <si>
    <t>切实保障群众吃水安全，提升群众满意度。</t>
  </si>
  <si>
    <t>庞泉沟村自来水管网改造项目</t>
  </si>
  <si>
    <t>庞泉沟</t>
  </si>
  <si>
    <t>重新铺设全村自来水管道，包括主管道3700米，入户管道2000米，及开挖路面和恢复。</t>
  </si>
  <si>
    <t>通过实施该项目，满足群众生产生活用水需求，提升群众满意度，带动旅游业发展，巩固拓展脱贫攻坚成果。</t>
  </si>
  <si>
    <t>农村饮水安全水毁修护工程</t>
  </si>
  <si>
    <t>东坡底乡水毁修复申家社，游家坪，塔上；南沟，胡家沟，水峪贯冀家山；洪相镇舍堂村；庞泉沟王家湾。</t>
  </si>
  <si>
    <t>维修蓄水池、大口井、更换管道等</t>
  </si>
  <si>
    <t>饮水安全维修养护工程</t>
  </si>
  <si>
    <t>庞泉沟镇双家寨村白草庄组等10个村(组)</t>
  </si>
  <si>
    <t>更换供水管道、电缆、水泵、维修蓄水池等农村供水设施</t>
  </si>
  <si>
    <t>饮水安全消毒设备安装工程</t>
  </si>
  <si>
    <t>各有关农村</t>
  </si>
  <si>
    <t>全县农村供水工程安装62处消毒设备</t>
  </si>
  <si>
    <t>提升农村供水水质，切实保障群众吃水安全，提升群众满意度。</t>
  </si>
  <si>
    <t>附件3</t>
  </si>
  <si>
    <t>交城县2024年巩固脱贫成果衔接乡村振兴资金安排建设项目表—农村道路工程</t>
  </si>
  <si>
    <t>基础设施建设项目—农村道路工程</t>
  </si>
  <si>
    <t>辛南村道路修缮硬化工程</t>
  </si>
  <si>
    <t>辛南村</t>
  </si>
  <si>
    <t>修缮辛南村村内北大街550米，东大街750米，旧贾寨道口至北大街交界处200米的道路并配备两边的排水沟共4.598公里。</t>
  </si>
  <si>
    <t>巩固拓展脱贫攻坚成果，阔步迈向乡村振兴，方便村民出行，改善村容村貌，促进葡萄和酥梨种植产业发展。</t>
  </si>
  <si>
    <t>夏家营村村内道路硬化工程</t>
  </si>
  <si>
    <t>对村内道路4.969公里实施硬化</t>
  </si>
  <si>
    <t>巩固拓展脱贫攻坚成果，方便村民出行，改善村容村貌，促进种植产业和农业产业发展，增加收入。</t>
  </si>
  <si>
    <t>贾家寨村道路硬化工程</t>
  </si>
  <si>
    <t>对长0.829公里的村西产业路进行硬化、铺油</t>
  </si>
  <si>
    <t>巩固拓展脱贫攻坚成果，阔步迈向乡村振兴，方便村民出行，改善村容村貌，建设贾家寨村养殖基地，促进群众发展生猪、养种牛、家禽等项目，增加收入。</t>
  </si>
  <si>
    <t>小辛村街巷硬化工程</t>
  </si>
  <si>
    <t>小辛村</t>
  </si>
  <si>
    <t>对全村长8.082公里主街道进行铺油</t>
  </si>
  <si>
    <t>巩固拓展脱贫攻坚成果，阔步迈向乡村振兴，方便村民出行，改善村容村貌，促进小辛村红薯和酥梨种植产业发展，增加收入。</t>
  </si>
  <si>
    <t>郑村道路硬化</t>
  </si>
  <si>
    <t>郑村</t>
  </si>
  <si>
    <t>郑村村内道路基层处理及道路硬化1.215公里</t>
  </si>
  <si>
    <t>方便村民出行，带动村内经济帮扶村内脱贫人口，带动村集体实现乡村振兴，改善村容村貌，带动经济发展。</t>
  </si>
  <si>
    <t>西社镇野则河村阳湾组便民路工程</t>
  </si>
  <si>
    <t>野则河村阳湾组</t>
  </si>
  <si>
    <t>新建便民路0.313公里</t>
  </si>
  <si>
    <t>此项目的完成，为村集体经济所利用，通过就业或入股可带动脱贫户脱贫致富，增加全体村民收益，促进种植业和养殖业的发展。</t>
  </si>
  <si>
    <t>西营镇石侯村东环路、南环路、北环路、进村路铺油工程</t>
  </si>
  <si>
    <t>石侯村东环路、南环路、北环路、进村路铺油4.362公里</t>
  </si>
  <si>
    <t>方便村民出行，改善村容村貌，建设养殖基地，促进群众发展生猪、养种牛、家禽等项目，增加收入。</t>
  </si>
  <si>
    <t>西营镇寨子村北环路硬化工程</t>
  </si>
  <si>
    <t>寨子村</t>
  </si>
  <si>
    <t>北环路硬化2.309公里</t>
  </si>
  <si>
    <t>柏叶口村桥建设项目、青沿村牛心桥建设项目</t>
  </si>
  <si>
    <t>柏叶口村、青沿村牛心组</t>
  </si>
  <si>
    <t>柏叶口村修建跨河大桥，桥长37米、桥宽7米、桥体高6米，青沿村修建板桥一座（桥体宽7米、桥面宽6米、桥长30米），桥梁两侧各延伸10米水泥路。</t>
  </si>
  <si>
    <t>群众主要以种植、养殖产业为经济来源，跨河大桥建成，保障道路畅通，促进区域脱贫村经济增长。解决村民出行安全，同时带动青沿村53户脱贫户通过劳力务工等增加收入。</t>
  </si>
  <si>
    <t>洪相镇范家庄、裴家山、横头村进出村道路进山路段落石区排险提升工程</t>
  </si>
  <si>
    <t>裴家山</t>
  </si>
  <si>
    <t>涉及进出村道路（进山路段）3.411公里</t>
  </si>
  <si>
    <t>解决村民出行难题，方便村民出行，致富奔小康。</t>
  </si>
  <si>
    <t>广兴村道路硬化工程</t>
  </si>
  <si>
    <t>广兴村</t>
  </si>
  <si>
    <t>硬化村内主要道路3公里</t>
  </si>
  <si>
    <t>村民出行方便，村容整洁。</t>
  </si>
  <si>
    <t>洪相镇人民政府</t>
  </si>
  <si>
    <t>交城县2024年农村公路日常养护服务项目</t>
  </si>
  <si>
    <t>全县辖区范围内农村公路</t>
  </si>
  <si>
    <t>对全县辖区范围内的农村公路792.602公里进行坑槽修补、部分道路保洁等日常养护。</t>
  </si>
  <si>
    <t>提高公路运营水平，改善人居环境，提高生产生活质量。</t>
  </si>
  <si>
    <t>交城县柏西线胡家沟至离石界提质改造工程</t>
  </si>
  <si>
    <t>总长3.945km，路基工程、路面工程、交叉工程、附属设施等。</t>
  </si>
  <si>
    <t>通过硬化街道工程，解决村民出行难，使全体村民出行方便，生活更加舒适，村容村貌整洁。</t>
  </si>
  <si>
    <t>附件4</t>
  </si>
  <si>
    <t>交城县2024年巩固脱贫成果衔接乡村振兴资金安排建设项目表—人居环境综合整治项目</t>
  </si>
  <si>
    <t>基础设施建设项目—人居环境综合整治项目</t>
  </si>
  <si>
    <t>东坡底乡路面修复项目</t>
  </si>
  <si>
    <t>东坡底乡窑儿上村张家庄组、柏叶口村柏叶口组、杜里会村胡家沟组、逯家岩村逯家岩组、燕家庄村兑久组</t>
  </si>
  <si>
    <t>东坡底乡修复饮水工程损毁路面，窑儿上村张家庄组长400m、宽1m、厚0.15m,柏叶口村柏叶口组长3300m、宽0.8m、厚0.15m，杜里会村胡家沟组长800m、宽3.5m、厚0.15m,逯家岩村逯家岩组长2000m、宽2m、厚0.2m,燕家庄村兑久组长260m、宽1m、厚0.15m。</t>
  </si>
  <si>
    <t>通过修复饮水工程损毁路面，使东坡底乡人居环境改善推动美丽乡村建设。</t>
  </si>
  <si>
    <t>东坡底乡人民政府</t>
  </si>
  <si>
    <t>交城县代家庄村环境整治提质工程一期</t>
  </si>
  <si>
    <t>交城县庞泉沟镇代家庄村</t>
  </si>
  <si>
    <t>土方工程、铺装工程、绿植工程等</t>
  </si>
  <si>
    <t>2021.8</t>
  </si>
  <si>
    <t>2021.11</t>
  </si>
  <si>
    <t>项目建成以后，可增加集体村民收入，可吸纳脱贫户和监测对象务工。</t>
  </si>
  <si>
    <t>代家庄村民委员会</t>
  </si>
  <si>
    <t>庞泉沟镇上长斜村人居环境改善项目</t>
  </si>
  <si>
    <t>上长斜村石沙庄组</t>
  </si>
  <si>
    <t>对排洪渠两侧的护栏进行新建450米，步道宽1.5米，长650平方米，路灯30盏，基础设施提升建设。</t>
  </si>
  <si>
    <t>人居环境进一步改善，提质了村容村貌，群众满意度幸福指数进一步提升，为旅游的旅客提供了中途休息地，同时间接也带动了群众和脱贫户增加收入。</t>
  </si>
  <si>
    <t>庞泉沟镇中庄村路面硬化项目</t>
  </si>
  <si>
    <t>庞泉沟镇中庄村</t>
  </si>
  <si>
    <t>村内道路破损，严重影响村民出行，对村内主街道5000平方米的道路进行硬化恢复。</t>
  </si>
  <si>
    <t>实施道路硬化修复工程，改善农村居住环境，方便了群众出行安全，促进乡村振兴，游客交通便利，带动了农户和脱贫户增收。</t>
  </si>
  <si>
    <t>庞泉沟镇寨则村人居环境整治项目</t>
  </si>
  <si>
    <t>庞泉沟镇寨则村</t>
  </si>
  <si>
    <r>
      <rPr>
        <sz val="14"/>
        <color theme="1"/>
        <rFont val="仿宋_GB2312"/>
        <charset val="134"/>
      </rPr>
      <t>对村内主街道自来水改造工程进行4000</t>
    </r>
    <r>
      <rPr>
        <sz val="14"/>
        <color theme="1"/>
        <rFont val="宋体"/>
        <charset val="134"/>
      </rPr>
      <t>㎡</t>
    </r>
    <r>
      <rPr>
        <sz val="14"/>
        <color theme="1"/>
        <rFont val="仿宋_GB2312"/>
        <charset val="134"/>
      </rPr>
      <t>的道路硬化恢复，村内排水渠进行修复及开挖3500米水渠；对村西井沟里的排洪管道长度约2500米的铺设；增加96平方米路面恢复建设。</t>
    </r>
  </si>
  <si>
    <t>项目实施建设促进乡村振兴，改善村容村貌及人居环境，为旅游人员提供中途休息，为村民的出行带来了便利，同时间接带动了群众增加收入。</t>
  </si>
  <si>
    <t>牛头咀村人居环境整治项目</t>
  </si>
  <si>
    <t>牛头咀村</t>
  </si>
  <si>
    <t>修建村道两边绿化带500米、排水渠盖板700米、安装路灯30盏、专业清理垃圾三轮车1辆、配套垃圾桶20个。</t>
  </si>
  <si>
    <t>有效改善牛头咀村人居环境，该村为脱贫村，人居环境的整治将为下一步乡村振兴开好头、起好步，把更多的群众留在自己美丽的家乡，工程用工也会适当向脱贫户倾斜。</t>
  </si>
  <si>
    <t>榆林村人居环境综合整治项目</t>
  </si>
  <si>
    <t>榆林村</t>
  </si>
  <si>
    <t>榆林村安装路灯70盏，购买垃圾桶30个，道路隔离墩1000米。</t>
  </si>
  <si>
    <t>改善村民生产生活条件，保证村民夜间出行安全，提高村民幸福感、获得感。</t>
  </si>
  <si>
    <t>夏家营镇王家寨村人居环境整治太阳能路灯工程项目</t>
  </si>
  <si>
    <t>安装太阳能路灯220盏</t>
  </si>
  <si>
    <t>太阳能路灯覆盖全村道路，确保群众出行安全，提高群众满意度。</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</si>
  <si>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</si>
  <si>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</si>
  <si>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</si>
  <si>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</si>
  <si>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</si>
  <si>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</si>
  <si>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</si>
  <si>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庞泉沟镇寨则村河西庄组人居环境提升工程</t>
  </si>
  <si>
    <t>庞泉沟镇寨则村河西庄组</t>
  </si>
  <si>
    <t>排洪渠长168米，其中排洪渠北宽6.5米，东坝高度7米，上宽1米，下宽2米，西坝高度5米，上宽1米，下宽1.5米，河床高度1米；排洪渠南宽6米。东坝高度3米，上宽1米，下宽1.5米，西坝高度3米，上宽1米，下宽1.5米，河床高度1米；硬化路面宽3米，长79米，面积237平方米，厚度20公分；河边护栏80米长；路灯10座。</t>
  </si>
  <si>
    <t>改善村容村貌，进一步提升群众满意度幸福指数，为游客中途休息提供便利，方便村民出行，间接带动全村人口增收。</t>
  </si>
  <si>
    <t>天宁镇东汾阳村基础设施人居环境提升项目</t>
  </si>
  <si>
    <t>天宁镇东汾阳村</t>
  </si>
  <si>
    <t>村内安装太阳能路灯，大街安装441盏。</t>
  </si>
  <si>
    <t>解决因年代长，设备老旧，路灯夜晚不亮的问题，为村民提供夜晚出行安全的环境，确保全村百姓出行便利、出行安全，受益人口数量1075人，其中脱贫户68人，提升乡村居住环境，为群众发展产业提供便利。</t>
  </si>
  <si>
    <t>天宁镇梁家庄村道路硬化项目</t>
  </si>
  <si>
    <t>硬化学校街640米×7.5米，两侧1.2米人行道及路沿石；硬化安居小区北侧道路500米×8米、地下雨水分离设施。</t>
  </si>
  <si>
    <t>项目完成后，全村环境整洁美丽，方便出行，将提升群众美好生活的幸福感，进一步提升梁家庄村形象，为农户发展产业提供交通便利，带动群众和脱贫户增加收入</t>
  </si>
  <si>
    <t>天宁镇东汾阳村道路修缮工程</t>
  </si>
  <si>
    <t>一标段：东汾阳旧村路面恢复
二标段：东汾阳村新建道路硬化</t>
  </si>
  <si>
    <t>解决因修下水道、集中供暖工程导致道路损坏的问题，为村民提供便利的交通环境，确保全村百姓出行便利、出行安全，为发展产业提供交通便利，方便村民开车外出，间接带动村民增收。</t>
  </si>
  <si>
    <t>夏家营镇贾家寨村排水管网工程</t>
  </si>
  <si>
    <t>夏家营镇贾家寨村</t>
  </si>
  <si>
    <t>修建饮水蓄水池，修建泵房一间以及配套设施，下水道渗水口60余个。</t>
  </si>
  <si>
    <t>确保农村水源安全和村民身心健康，提升贾家寨村环境质量。</t>
  </si>
  <si>
    <t>庞泉沟镇市庄村环境整治提升项目工程</t>
  </si>
  <si>
    <t>庞泉沟镇市庄村</t>
  </si>
  <si>
    <t>市庄村文峪河段约1.8公里沿线安装太阳能路灯100盏，苏家湾组榆地沟口到320省道约410米的排洪渠由暗设管道改为露天直排。</t>
  </si>
  <si>
    <t>打造美丽宜居、业兴人和、宜业宜居的美丽乡村，方便群众出行，确保群众雨季安全，进一步提高群众满意度，巩固脱贫攻坚有效衔接乡村振兴，吸引游客、提高游客体验感，带动农户和脱贫户增加收入。</t>
  </si>
  <si>
    <t>庞泉沟镇代家庄村环境整治提质工程二期工程</t>
  </si>
  <si>
    <t>土方工程、水池工程、排水工程、垃圾清运、铺装工程等。</t>
  </si>
  <si>
    <t>改善垃圾处理，提质村容村貌，改变环境，提高村民环境思想，项目建成以后，可增加集体村民收入，可吸纳脱贫户和监测对象务工。</t>
  </si>
  <si>
    <t>田家山村道路硬化工程</t>
  </si>
  <si>
    <t>田家山村</t>
  </si>
  <si>
    <t>田家山村内主干道10000平方米沥青路面硬化及路沿石铺设；村内街巷5000平方米水泥路面硬化。</t>
  </si>
  <si>
    <t>通过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</si>
  <si>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夏家营镇义望村内主干道路铺油工程</t>
  </si>
  <si>
    <t>夏家营镇义望村</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</si>
  <si>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</si>
  <si>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</si>
  <si>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夏家营镇覃村主干路、环村路路面铺沥青工程</t>
  </si>
  <si>
    <t>覃村主干路、环村路路面修复，铺设沥青路面。</t>
  </si>
  <si>
    <t>改善村居环境，建设宜居美丽示范性农村，受益人口数量5024人，其中脱贫户448人，带动产业项目，增加收入。</t>
  </si>
  <si>
    <t>东坡底乡燕家庄人居环境治理项目</t>
  </si>
  <si>
    <t>燕家庄</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</si>
  <si>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</si>
  <si>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</si>
  <si>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洪相镇广兴村人居环境提升项目—安装太阳能路灯</t>
  </si>
  <si>
    <t>全村主干道安装太阳能路灯500余盏</t>
  </si>
  <si>
    <t>村民出行方便，村容整洁，受益人口数量5068人，其中脱贫户220户527人。</t>
  </si>
  <si>
    <t>西营镇西营村安装太阳能路灯工程</t>
  </si>
  <si>
    <t>在西营村安装太阳能路灯共150盏，包括安装地基、路灯杆和路灯。</t>
  </si>
  <si>
    <t>增加脱贫劳动力务工岗位及务工收入，受益人口数量8336人，其中脱贫户1139人。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</si>
  <si>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</si>
  <si>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</si>
  <si>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</si>
  <si>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</si>
  <si>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</si>
  <si>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</si>
  <si>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</si>
  <si>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</si>
  <si>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</si>
  <si>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</si>
  <si>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</si>
  <si>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</si>
  <si>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西社镇西社村</t>
  </si>
  <si>
    <t>建设排洪渠堤坝护栏，排洪渠底部用混凝土浇灌找平；购置垃圾桶；排洪渠出口环境整治。</t>
  </si>
  <si>
    <t>通过整治西社村北排洪渠沿岸环境，不仅美化排洪渠周边环境，更有效保障行洪安全，全村范围内街道安装太阳能路灯，提高全村照明亮度，并节能美观，购置垃圾桶，进一步满足村民生活垃圾处理需求，营造人居环境整治良好氛围，培养村民健康文明生活方式。</t>
  </si>
  <si>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</si>
  <si>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</si>
  <si>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</si>
  <si>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</si>
  <si>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</si>
  <si>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</si>
  <si>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</si>
  <si>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</si>
  <si>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</si>
  <si>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</si>
  <si>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</si>
  <si>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</si>
  <si>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</si>
  <si>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</si>
  <si>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</si>
  <si>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</si>
  <si>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</si>
  <si>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</si>
  <si>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</si>
  <si>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</si>
  <si>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</si>
  <si>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</si>
  <si>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</si>
  <si>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</si>
  <si>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天宁镇杜家庄村人居环境提升项目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</si>
  <si>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</si>
  <si>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</si>
  <si>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</si>
  <si>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</si>
  <si>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</si>
  <si>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</si>
  <si>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</si>
  <si>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</si>
  <si>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</si>
  <si>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</si>
  <si>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</si>
  <si>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</si>
  <si>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</si>
  <si>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交城县2024年申报项目统计表—社会保障兜底脱贫项目</t>
  </si>
  <si>
    <t xml:space="preserve">                                                                                         单位：万元</t>
  </si>
  <si>
    <t>资金规模</t>
  </si>
  <si>
    <t>申请资金</t>
  </si>
  <si>
    <t>林业局</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</si>
  <si>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</si>
  <si>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</si>
  <si>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</si>
  <si>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</si>
  <si>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</si>
  <si>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</si>
  <si>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</si>
  <si>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</si>
  <si>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</si>
  <si>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</si>
  <si>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新建农田灌溉U型渠项目</t>
  </si>
  <si>
    <t>新建U型50渠3000米、30渠2500米，新建拦水坝长40米，底宽4米，上宽1.5米，高2.5米，新建渡槽长40米，高2.5米</t>
  </si>
  <si>
    <t>通过新建灌溉渠，方便群众种植，有效灌溉耕地，实现增产增收，提升农户种植积极性，提升群众满意度，有效衔接乡村振兴，</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</si>
  <si>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</si>
  <si>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</si>
  <si>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</si>
  <si>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</si>
  <si>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</si>
  <si>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</si>
  <si>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</si>
  <si>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</si>
  <si>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</si>
  <si>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</si>
  <si>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</si>
  <si>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</si>
  <si>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</si>
  <si>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</si>
  <si>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</si>
  <si>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</si>
  <si>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scheme val="minor"/>
      </rPr>
      <t xml:space="preserve">    目前，上级可统筹资金2897万元，县级专项衔接资金8805万元，可统筹资金共计11702万元万元。</t>
    </r>
    <r>
      <rPr>
        <b/>
        <sz val="11"/>
        <color theme="1"/>
        <rFont val="宋体"/>
        <charset val="134"/>
        <scheme val="minor"/>
      </rPr>
      <t xml:space="preserve">
以前年度项目共需资金5528.2135万元，具体为：</t>
    </r>
    <r>
      <rPr>
        <sz val="11"/>
        <color theme="1"/>
        <rFont val="宋体"/>
        <charset val="134"/>
        <scheme val="minor"/>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scheme val="minor"/>
      </rPr>
      <t>2022年项目共需资金13067.88万元，具体为：</t>
    </r>
    <r>
      <rPr>
        <sz val="11"/>
        <color theme="1"/>
        <rFont val="宋体"/>
        <charset val="134"/>
        <scheme val="minor"/>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</si>
</sst>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0.000_ "/>
    <numFmt numFmtId="178" formatCode="0.00_ "/>
  </numFmts>
  <fonts count="50">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b/>
      <sz val="12"/>
      <color indexed="8"/>
      <name val="宋体"/>
      <charset val="134"/>
    </font>
    <font>
      <sz val="12"/>
      <name val="宋体"/>
      <charset val="134"/>
    </font>
    <font>
      <sz val="12"/>
      <color theme="1"/>
      <name val="宋体"/>
      <charset val="134"/>
    </font>
    <font>
      <sz val="14"/>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b/>
      <sz val="14"/>
      <color theme="1"/>
      <name val="仿宋_GB2312"/>
      <charset val="134"/>
    </font>
    <font>
      <sz val="14"/>
      <color theme="1"/>
      <name val="仿宋_GB2312"/>
      <charset val="134"/>
    </font>
    <font>
      <sz val="12"/>
      <color theme="1"/>
      <name val="宋体"/>
      <charset val="134"/>
      <scheme val="minor"/>
    </font>
    <font>
      <b/>
      <sz val="14"/>
      <color theme="1"/>
      <name val="宋体"/>
      <charset val="134"/>
      <scheme val="minor"/>
    </font>
    <font>
      <sz val="14"/>
      <color theme="1"/>
      <name val="黑体"/>
      <charset val="134"/>
    </font>
    <font>
      <sz val="14"/>
      <name val="仿宋_GB2312"/>
      <charset val="134"/>
    </font>
    <font>
      <b/>
      <sz val="14"/>
      <name val="仿宋_GB2312"/>
      <charset val="134"/>
    </font>
    <font>
      <sz val="36"/>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cellStyleXfs>
  <cellXfs count="8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176" fontId="5" fillId="0" borderId="0" xfId="0" applyNumberFormat="1" applyFont="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horizontal="center" vertical="center" wrapText="1"/>
    </xf>
    <xf numFmtId="176" fontId="7" fillId="0" borderId="3" xfId="0" applyNumberFormat="1" applyFont="1" applyBorder="1" applyAlignment="1">
      <alignment horizontal="center" vertical="center" wrapText="1"/>
    </xf>
    <xf numFmtId="0" fontId="9" fillId="0" borderId="1" xfId="0" applyFont="1" applyBorder="1">
      <alignment vertical="center"/>
    </xf>
    <xf numFmtId="0" fontId="10" fillId="0" borderId="1" xfId="0" applyFont="1" applyFill="1" applyBorder="1" applyAlignment="1">
      <alignment horizontal="center" vertical="center" wrapText="1"/>
    </xf>
    <xf numFmtId="0" fontId="5" fillId="0" borderId="0" xfId="0" applyFont="1" applyAlignment="1">
      <alignment horizontal="right" vertical="center" wrapText="1"/>
    </xf>
    <xf numFmtId="49" fontId="8"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0" fillId="0" borderId="0" xfId="0" applyFill="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9" fillId="0" borderId="0" xfId="0" applyFont="1" applyFill="1">
      <alignment vertical="center"/>
    </xf>
    <xf numFmtId="0" fontId="9" fillId="0" borderId="0" xfId="0" applyFont="1" applyFill="1" applyAlignment="1">
      <alignment horizontal="center" vertical="center"/>
    </xf>
    <xf numFmtId="0" fontId="18" fillId="0" borderId="0" xfId="0" applyFont="1" applyFill="1">
      <alignment vertical="center"/>
    </xf>
    <xf numFmtId="0" fontId="19" fillId="0" borderId="0" xfId="0" applyFont="1" applyFill="1">
      <alignment vertical="center"/>
    </xf>
    <xf numFmtId="0" fontId="18" fillId="0" borderId="0"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1"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lignment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0" xfId="0" applyFont="1" applyFill="1" applyAlignment="1">
      <alignment horizontal="right" vertical="center" wrapText="1"/>
    </xf>
    <xf numFmtId="0" fontId="20" fillId="0" borderId="5" xfId="0" applyFont="1" applyFill="1" applyBorder="1" applyAlignment="1">
      <alignment horizontal="center" vertical="center" wrapText="1"/>
    </xf>
    <xf numFmtId="0" fontId="17" fillId="0" borderId="0" xfId="0" applyFont="1" applyFill="1" applyAlignment="1">
      <alignment vertical="center"/>
    </xf>
    <xf numFmtId="0" fontId="0" fillId="0" borderId="0" xfId="0" applyFont="1" applyFill="1" applyAlignment="1">
      <alignment vertical="center"/>
    </xf>
    <xf numFmtId="0" fontId="23" fillId="0" borderId="0" xfId="0" applyFont="1" applyFill="1">
      <alignment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3" fillId="0" borderId="1" xfId="0" applyFont="1" applyFill="1" applyBorder="1" applyAlignment="1">
      <alignment vertical="center"/>
    </xf>
    <xf numFmtId="0" fontId="20" fillId="0" borderId="5" xfId="0" applyFont="1" applyBorder="1" applyAlignment="1">
      <alignment horizontal="center" vertical="center" wrapText="1"/>
    </xf>
    <xf numFmtId="0" fontId="24" fillId="0" borderId="0" xfId="0" applyFont="1" applyFill="1">
      <alignment vertical="center"/>
    </xf>
    <xf numFmtId="0" fontId="24" fillId="0" borderId="0" xfId="0" applyFont="1" applyFill="1" applyAlignment="1">
      <alignmen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Fill="1" applyAlignment="1">
      <alignment horizontal="center" vertical="center" wrapText="1"/>
    </xf>
    <xf numFmtId="0" fontId="19" fillId="0" borderId="0" xfId="0" applyFont="1" applyFill="1" applyAlignment="1">
      <alignment horizontal="center" vertical="center" wrapText="1"/>
    </xf>
    <xf numFmtId="0" fontId="23" fillId="0" borderId="0" xfId="0" applyFont="1" applyFill="1" applyAlignment="1">
      <alignment horizontal="center" vertical="center" wrapText="1"/>
    </xf>
    <xf numFmtId="0" fontId="18" fillId="0" borderId="0" xfId="0" applyFont="1" applyAlignment="1">
      <alignment horizontal="center" vertical="center" wrapText="1"/>
    </xf>
    <xf numFmtId="0" fontId="25" fillId="0" borderId="0" xfId="0" applyFont="1" applyFill="1" applyAlignment="1">
      <alignment horizontal="center" vertical="center" wrapText="1"/>
    </xf>
    <xf numFmtId="0" fontId="20" fillId="0" borderId="0" xfId="0" applyFont="1" applyFill="1" applyAlignment="1">
      <alignment horizontal="center" vertical="center" wrapText="1"/>
    </xf>
    <xf numFmtId="0" fontId="26" fillId="0" borderId="2"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6" fillId="0" borderId="1"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178" fontId="23" fillId="0" borderId="1" xfId="0" applyNumberFormat="1" applyFont="1" applyFill="1" applyBorder="1" applyAlignment="1">
      <alignment horizontal="center" vertical="center" wrapText="1"/>
    </xf>
    <xf numFmtId="0" fontId="29" fillId="0" borderId="0" xfId="0" applyFont="1" applyFill="1" applyAlignment="1">
      <alignment vertical="center" wrapText="1"/>
    </xf>
    <xf numFmtId="0" fontId="26" fillId="0" borderId="5" xfId="0"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2" fillId="0" borderId="1" xfId="0" applyFont="1" applyFill="1" applyBorder="1" applyAlignment="1">
      <alignment horizontal="justify" vertical="center" wrapText="1"/>
    </xf>
    <xf numFmtId="0" fontId="0" fillId="0" borderId="0" xfId="0" applyFill="1" applyBorder="1" applyAlignment="1">
      <alignment horizontal="center" vertical="center"/>
    </xf>
  </cellXfs>
  <cellStyles count="9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7" xfId="50"/>
    <cellStyle name="常规 5" xfId="51"/>
    <cellStyle name="常规 4" xfId="52"/>
    <cellStyle name="常规 40" xfId="53"/>
    <cellStyle name="常规 35" xfId="54"/>
    <cellStyle name="常规 34" xfId="55"/>
    <cellStyle name="常规 29" xfId="56"/>
    <cellStyle name="常规 33" xfId="57"/>
    <cellStyle name="常规 28" xfId="58"/>
    <cellStyle name="常规 32" xfId="59"/>
    <cellStyle name="常规 27" xfId="60"/>
    <cellStyle name="常规 30" xfId="61"/>
    <cellStyle name="常规 25" xfId="62"/>
    <cellStyle name="常规 2" xfId="63"/>
    <cellStyle name="常规 24" xfId="64"/>
    <cellStyle name="常规 19" xfId="65"/>
    <cellStyle name="常规 13" xfId="66"/>
    <cellStyle name="常规 66" xfId="67"/>
    <cellStyle name="常规 43" xfId="68"/>
    <cellStyle name="常规 38" xfId="69"/>
    <cellStyle name="常规 11" xfId="70"/>
    <cellStyle name="常规 3" xfId="71"/>
    <cellStyle name="常规 47" xfId="72"/>
    <cellStyle name="常规 2 2" xfId="73"/>
    <cellStyle name="常规 17" xfId="74"/>
    <cellStyle name="常规 22" xfId="75"/>
    <cellStyle name="常规 20" xfId="76"/>
    <cellStyle name="常规 15" xfId="77"/>
    <cellStyle name="常规 42" xfId="78"/>
    <cellStyle name="常规 37" xfId="79"/>
    <cellStyle name="常规 9" xfId="80"/>
    <cellStyle name="常规 6" xfId="81"/>
    <cellStyle name="常规 31" xfId="82"/>
    <cellStyle name="常规 26" xfId="83"/>
    <cellStyle name="常规 41" xfId="84"/>
    <cellStyle name="常规 36" xfId="85"/>
    <cellStyle name="常规 14" xfId="86"/>
    <cellStyle name="常规 16" xfId="87"/>
    <cellStyle name="常规 21" xfId="88"/>
    <cellStyle name="常规 44" xfId="89"/>
    <cellStyle name="常规 39" xfId="90"/>
    <cellStyle name="常规 23" xfId="91"/>
    <cellStyle name="常规 18" xfId="92"/>
    <cellStyle name="常规 12" xfId="93"/>
    <cellStyle name="常规 45" xfId="94"/>
    <cellStyle name="常规 10" xfId="95"/>
    <cellStyle name="常规 46" xfId="96"/>
  </cellStyles>
  <tableStyles count="0" defaultTableStyle="TableStyleMedium2" defaultPivotStyle="PivotStyleLight16"/>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8"/>
  <sheetViews>
    <sheetView tabSelected="1" zoomScale="70" zoomScaleNormal="70" workbookViewId="0">
      <pane ySplit="6" topLeftCell="A84" activePane="bottomLeft" state="frozen"/>
      <selection/>
      <selection pane="bottomLeft" activeCell="J88" sqref="J88"/>
    </sheetView>
  </sheetViews>
  <sheetFormatPr defaultColWidth="9" defaultRowHeight="18.75"/>
  <cols>
    <col min="1" max="1" width="9.125" style="70" customWidth="1"/>
    <col min="2" max="2" width="30.625" style="70" customWidth="1"/>
    <col min="3" max="3" width="16.625" style="70" customWidth="1"/>
    <col min="4" max="4" width="8.625" style="70" customWidth="1"/>
    <col min="5" max="5" width="15.625" style="70" customWidth="1"/>
    <col min="6" max="6" width="41.3166666666667" style="70" customWidth="1"/>
    <col min="7" max="7" width="18.625" style="70" customWidth="1"/>
    <col min="8" max="9" width="12.625" style="70" customWidth="1"/>
    <col min="10" max="10" width="40.625" style="70" customWidth="1"/>
    <col min="11" max="11" width="16.625" style="70" customWidth="1"/>
    <col min="12" max="12" width="34.8666666666667" style="71" customWidth="1"/>
    <col min="13" max="13" width="26.775" style="70" customWidth="1"/>
    <col min="14" max="16384" width="9" style="70"/>
  </cols>
  <sheetData>
    <row r="1" ht="20.25" spans="1:11">
      <c r="A1" s="72" t="s">
        <v>0</v>
      </c>
      <c r="B1" s="33"/>
      <c r="C1" s="33"/>
      <c r="D1" s="33"/>
      <c r="E1" s="33"/>
      <c r="F1" s="33"/>
      <c r="G1" s="33"/>
      <c r="H1" s="33"/>
      <c r="I1" s="33"/>
      <c r="J1" s="33"/>
      <c r="K1" s="33"/>
    </row>
    <row r="2" ht="34" customHeight="1" spans="1:12">
      <c r="A2" s="38" t="s">
        <v>1</v>
      </c>
      <c r="B2" s="38"/>
      <c r="C2" s="38"/>
      <c r="D2" s="38"/>
      <c r="E2" s="38"/>
      <c r="F2" s="38"/>
      <c r="G2" s="38"/>
      <c r="H2" s="38"/>
      <c r="I2" s="38"/>
      <c r="J2" s="38"/>
      <c r="K2" s="38"/>
      <c r="L2" s="81"/>
    </row>
    <row r="3" ht="22" customHeight="1" spans="1:11">
      <c r="A3" s="67"/>
      <c r="B3" s="67"/>
      <c r="C3" s="69"/>
      <c r="D3" s="69"/>
      <c r="E3" s="69"/>
      <c r="F3" s="69"/>
      <c r="G3" s="69"/>
      <c r="H3" s="69"/>
      <c r="I3" s="69"/>
      <c r="J3" s="50" t="s">
        <v>2</v>
      </c>
      <c r="K3" s="69"/>
    </row>
    <row r="4" ht="30" customHeight="1" spans="1:11">
      <c r="A4" s="73" t="s">
        <v>3</v>
      </c>
      <c r="B4" s="73" t="s">
        <v>4</v>
      </c>
      <c r="C4" s="73" t="s">
        <v>5</v>
      </c>
      <c r="D4" s="73" t="s">
        <v>6</v>
      </c>
      <c r="E4" s="73" t="s">
        <v>7</v>
      </c>
      <c r="F4" s="73" t="s">
        <v>8</v>
      </c>
      <c r="G4" s="73" t="s">
        <v>9</v>
      </c>
      <c r="H4" s="74" t="s">
        <v>10</v>
      </c>
      <c r="I4" s="82"/>
      <c r="J4" s="73" t="s">
        <v>11</v>
      </c>
      <c r="K4" s="73" t="s">
        <v>12</v>
      </c>
    </row>
    <row r="5" customFormat="1" ht="30" customHeight="1" spans="1:11">
      <c r="A5" s="75"/>
      <c r="B5" s="75"/>
      <c r="C5" s="75"/>
      <c r="D5" s="75"/>
      <c r="E5" s="75"/>
      <c r="F5" s="75"/>
      <c r="G5" s="75"/>
      <c r="H5" s="76" t="s">
        <v>13</v>
      </c>
      <c r="I5" s="76" t="s">
        <v>14</v>
      </c>
      <c r="J5" s="75"/>
      <c r="K5" s="75"/>
    </row>
    <row r="6" s="65" customFormat="1" ht="40" customHeight="1" spans="1:11">
      <c r="A6" s="45"/>
      <c r="B6" s="45" t="s">
        <v>15</v>
      </c>
      <c r="C6" s="47"/>
      <c r="D6" s="45">
        <f>SUM(D7+D72+D77)</f>
        <v>164</v>
      </c>
      <c r="E6" s="45"/>
      <c r="F6" s="45"/>
      <c r="G6" s="77">
        <f>G7+G72+G77</f>
        <v>16008.668</v>
      </c>
      <c r="H6" s="47"/>
      <c r="I6" s="47"/>
      <c r="J6" s="45"/>
      <c r="K6" s="45"/>
    </row>
    <row r="7" s="66" customFormat="1" ht="40" customHeight="1" spans="1:11">
      <c r="A7" s="45" t="s">
        <v>16</v>
      </c>
      <c r="B7" s="45" t="s">
        <v>17</v>
      </c>
      <c r="C7" s="45" t="s">
        <v>15</v>
      </c>
      <c r="D7" s="45">
        <f>D8+D24+D42</f>
        <v>61</v>
      </c>
      <c r="E7" s="45"/>
      <c r="F7" s="45"/>
      <c r="G7" s="45">
        <f>G8+G24+G42</f>
        <v>9818.412133</v>
      </c>
      <c r="H7" s="45"/>
      <c r="I7" s="45"/>
      <c r="J7" s="47"/>
      <c r="K7" s="45"/>
    </row>
    <row r="8" s="66" customFormat="1" ht="40" customHeight="1" spans="1:11">
      <c r="A8" s="45" t="s">
        <v>18</v>
      </c>
      <c r="B8" s="45" t="s">
        <v>19</v>
      </c>
      <c r="C8" s="45" t="s">
        <v>20</v>
      </c>
      <c r="D8" s="45">
        <v>15</v>
      </c>
      <c r="E8" s="46"/>
      <c r="F8" s="46"/>
      <c r="G8" s="45">
        <f>SUM(G9:G23)</f>
        <v>2759.743219</v>
      </c>
      <c r="H8" s="47"/>
      <c r="I8" s="83"/>
      <c r="J8" s="47"/>
      <c r="K8" s="47"/>
    </row>
    <row r="9" s="39" customFormat="1" ht="97" customHeight="1" spans="1:11">
      <c r="A9" s="47">
        <v>1</v>
      </c>
      <c r="B9" s="78" t="s">
        <v>21</v>
      </c>
      <c r="C9" s="47" t="s">
        <v>22</v>
      </c>
      <c r="D9" s="47" t="s">
        <v>23</v>
      </c>
      <c r="E9" s="47" t="s">
        <v>24</v>
      </c>
      <c r="F9" s="48" t="s">
        <v>25</v>
      </c>
      <c r="G9" s="47">
        <v>106.1185</v>
      </c>
      <c r="H9" s="47" t="s">
        <v>26</v>
      </c>
      <c r="I9" s="47" t="s">
        <v>27</v>
      </c>
      <c r="J9" s="48" t="s">
        <v>28</v>
      </c>
      <c r="K9" s="47" t="s">
        <v>22</v>
      </c>
    </row>
    <row r="10" s="67" customFormat="1" ht="58" customHeight="1" spans="1:13">
      <c r="A10" s="47">
        <v>2</v>
      </c>
      <c r="B10" s="78" t="s">
        <v>29</v>
      </c>
      <c r="C10" s="47" t="s">
        <v>22</v>
      </c>
      <c r="D10" s="47" t="s">
        <v>30</v>
      </c>
      <c r="E10" s="47" t="s">
        <v>31</v>
      </c>
      <c r="F10" s="47" t="s">
        <v>32</v>
      </c>
      <c r="G10" s="47">
        <v>661.365585</v>
      </c>
      <c r="H10" s="47" t="s">
        <v>26</v>
      </c>
      <c r="I10" s="47" t="s">
        <v>27</v>
      </c>
      <c r="J10" s="48" t="s">
        <v>33</v>
      </c>
      <c r="K10" s="47" t="s">
        <v>22</v>
      </c>
      <c r="M10" s="39"/>
    </row>
    <row r="11" s="67" customFormat="1" ht="104" customHeight="1" spans="1:13">
      <c r="A11" s="47">
        <v>3</v>
      </c>
      <c r="B11" s="78" t="s">
        <v>34</v>
      </c>
      <c r="C11" s="47" t="s">
        <v>22</v>
      </c>
      <c r="D11" s="47" t="s">
        <v>23</v>
      </c>
      <c r="E11" s="47" t="s">
        <v>35</v>
      </c>
      <c r="F11" s="48" t="s">
        <v>36</v>
      </c>
      <c r="G11" s="47">
        <v>300</v>
      </c>
      <c r="H11" s="47" t="s">
        <v>26</v>
      </c>
      <c r="I11" s="47" t="s">
        <v>37</v>
      </c>
      <c r="J11" s="48" t="s">
        <v>38</v>
      </c>
      <c r="K11" s="47" t="s">
        <v>39</v>
      </c>
      <c r="M11" s="39"/>
    </row>
    <row r="12" s="67" customFormat="1" ht="65" customHeight="1" spans="1:13">
      <c r="A12" s="47">
        <v>4</v>
      </c>
      <c r="B12" s="78" t="s">
        <v>40</v>
      </c>
      <c r="C12" s="47" t="s">
        <v>22</v>
      </c>
      <c r="D12" s="47" t="s">
        <v>30</v>
      </c>
      <c r="E12" s="47" t="s">
        <v>41</v>
      </c>
      <c r="F12" s="47" t="s">
        <v>42</v>
      </c>
      <c r="G12" s="47">
        <v>145.86186</v>
      </c>
      <c r="H12" s="47" t="s">
        <v>43</v>
      </c>
      <c r="I12" s="47" t="s">
        <v>44</v>
      </c>
      <c r="J12" s="48" t="s">
        <v>45</v>
      </c>
      <c r="K12" s="47" t="s">
        <v>46</v>
      </c>
      <c r="M12" s="39"/>
    </row>
    <row r="13" s="67" customFormat="1" ht="104" customHeight="1" spans="1:13">
      <c r="A13" s="47">
        <v>5</v>
      </c>
      <c r="B13" s="78" t="s">
        <v>47</v>
      </c>
      <c r="C13" s="47" t="s">
        <v>22</v>
      </c>
      <c r="D13" s="47" t="s">
        <v>23</v>
      </c>
      <c r="E13" s="47" t="s">
        <v>24</v>
      </c>
      <c r="F13" s="48" t="s">
        <v>25</v>
      </c>
      <c r="G13" s="47">
        <v>713.9335</v>
      </c>
      <c r="H13" s="47" t="s">
        <v>26</v>
      </c>
      <c r="I13" s="47" t="s">
        <v>27</v>
      </c>
      <c r="J13" s="48" t="s">
        <v>28</v>
      </c>
      <c r="K13" s="47" t="s">
        <v>22</v>
      </c>
      <c r="M13" s="39"/>
    </row>
    <row r="14" s="67" customFormat="1" ht="191" customHeight="1" spans="1:11">
      <c r="A14" s="47">
        <v>6</v>
      </c>
      <c r="B14" s="78" t="s">
        <v>48</v>
      </c>
      <c r="C14" s="47" t="s">
        <v>22</v>
      </c>
      <c r="D14" s="47" t="s">
        <v>23</v>
      </c>
      <c r="E14" s="47" t="s">
        <v>49</v>
      </c>
      <c r="F14" s="48" t="s">
        <v>50</v>
      </c>
      <c r="G14" s="47">
        <v>163.83655</v>
      </c>
      <c r="H14" s="47" t="s">
        <v>26</v>
      </c>
      <c r="I14" s="47" t="s">
        <v>27</v>
      </c>
      <c r="J14" s="48" t="s">
        <v>51</v>
      </c>
      <c r="K14" s="47" t="s">
        <v>52</v>
      </c>
    </row>
    <row r="15" s="67" customFormat="1" ht="61" customHeight="1" spans="1:11">
      <c r="A15" s="47">
        <v>7</v>
      </c>
      <c r="B15" s="78" t="s">
        <v>53</v>
      </c>
      <c r="C15" s="47" t="s">
        <v>22</v>
      </c>
      <c r="D15" s="47" t="s">
        <v>30</v>
      </c>
      <c r="E15" s="47" t="s">
        <v>54</v>
      </c>
      <c r="F15" s="47" t="s">
        <v>55</v>
      </c>
      <c r="G15" s="47">
        <v>30</v>
      </c>
      <c r="H15" s="47" t="s">
        <v>26</v>
      </c>
      <c r="I15" s="47" t="s">
        <v>44</v>
      </c>
      <c r="J15" s="48" t="s">
        <v>56</v>
      </c>
      <c r="K15" s="47" t="s">
        <v>22</v>
      </c>
    </row>
    <row r="16" s="67" customFormat="1" ht="98" customHeight="1" spans="1:11">
      <c r="A16" s="47">
        <v>8</v>
      </c>
      <c r="B16" s="78" t="s">
        <v>57</v>
      </c>
      <c r="C16" s="47" t="s">
        <v>22</v>
      </c>
      <c r="D16" s="47" t="s">
        <v>23</v>
      </c>
      <c r="E16" s="47" t="s">
        <v>24</v>
      </c>
      <c r="F16" s="47" t="s">
        <v>58</v>
      </c>
      <c r="G16" s="47">
        <v>43.228122</v>
      </c>
      <c r="H16" s="47" t="s">
        <v>26</v>
      </c>
      <c r="I16" s="47" t="s">
        <v>27</v>
      </c>
      <c r="J16" s="48" t="s">
        <v>28</v>
      </c>
      <c r="K16" s="47" t="s">
        <v>22</v>
      </c>
    </row>
    <row r="17" s="54" customFormat="1" ht="113" customHeight="1" spans="1:13">
      <c r="A17" s="47">
        <v>9</v>
      </c>
      <c r="B17" s="78" t="s">
        <v>59</v>
      </c>
      <c r="C17" s="47" t="s">
        <v>22</v>
      </c>
      <c r="D17" s="47" t="s">
        <v>23</v>
      </c>
      <c r="E17" s="47" t="s">
        <v>24</v>
      </c>
      <c r="F17" s="48" t="s">
        <v>60</v>
      </c>
      <c r="G17" s="47">
        <v>82.5</v>
      </c>
      <c r="H17" s="47" t="s">
        <v>61</v>
      </c>
      <c r="I17" s="47" t="s">
        <v>27</v>
      </c>
      <c r="J17" s="48" t="s">
        <v>62</v>
      </c>
      <c r="K17" s="47" t="s">
        <v>22</v>
      </c>
      <c r="M17" s="67"/>
    </row>
    <row r="18" s="54" customFormat="1" ht="64" customHeight="1" spans="1:13">
      <c r="A18" s="47">
        <v>10</v>
      </c>
      <c r="B18" s="78" t="s">
        <v>63</v>
      </c>
      <c r="C18" s="47" t="s">
        <v>22</v>
      </c>
      <c r="D18" s="47" t="s">
        <v>23</v>
      </c>
      <c r="E18" s="47" t="s">
        <v>24</v>
      </c>
      <c r="F18" s="47" t="s">
        <v>64</v>
      </c>
      <c r="G18" s="47">
        <v>9.5</v>
      </c>
      <c r="H18" s="47">
        <v>2024.1</v>
      </c>
      <c r="I18" s="47">
        <v>2024.9</v>
      </c>
      <c r="J18" s="48" t="s">
        <v>65</v>
      </c>
      <c r="K18" s="47" t="s">
        <v>22</v>
      </c>
      <c r="M18" s="67"/>
    </row>
    <row r="19" s="54" customFormat="1" ht="94" customHeight="1" spans="1:13">
      <c r="A19" s="47">
        <v>11</v>
      </c>
      <c r="B19" s="78" t="s">
        <v>66</v>
      </c>
      <c r="C19" s="47" t="s">
        <v>22</v>
      </c>
      <c r="D19" s="47" t="s">
        <v>23</v>
      </c>
      <c r="E19" s="47" t="s">
        <v>24</v>
      </c>
      <c r="F19" s="48" t="s">
        <v>67</v>
      </c>
      <c r="G19" s="47">
        <v>12</v>
      </c>
      <c r="H19" s="47">
        <v>2024.1</v>
      </c>
      <c r="I19" s="47">
        <v>2024.9</v>
      </c>
      <c r="J19" s="48" t="s">
        <v>68</v>
      </c>
      <c r="K19" s="47" t="s">
        <v>22</v>
      </c>
      <c r="M19" s="39"/>
    </row>
    <row r="20" s="54" customFormat="1" ht="104" customHeight="1" spans="1:13">
      <c r="A20" s="47">
        <v>12</v>
      </c>
      <c r="B20" s="78" t="s">
        <v>69</v>
      </c>
      <c r="C20" s="47" t="s">
        <v>22</v>
      </c>
      <c r="D20" s="47" t="s">
        <v>23</v>
      </c>
      <c r="E20" s="47" t="s">
        <v>24</v>
      </c>
      <c r="F20" s="47" t="s">
        <v>70</v>
      </c>
      <c r="G20" s="47">
        <v>0.25</v>
      </c>
      <c r="H20" s="47">
        <v>2023.1</v>
      </c>
      <c r="I20" s="47">
        <v>2023.12</v>
      </c>
      <c r="J20" s="48" t="s">
        <v>71</v>
      </c>
      <c r="K20" s="47" t="s">
        <v>22</v>
      </c>
      <c r="M20" s="39"/>
    </row>
    <row r="21" s="54" customFormat="1" ht="103" customHeight="1" spans="1:13">
      <c r="A21" s="47">
        <v>13</v>
      </c>
      <c r="B21" s="78" t="s">
        <v>72</v>
      </c>
      <c r="C21" s="47" t="s">
        <v>22</v>
      </c>
      <c r="D21" s="47" t="s">
        <v>23</v>
      </c>
      <c r="E21" s="47" t="s">
        <v>73</v>
      </c>
      <c r="F21" s="48" t="s">
        <v>74</v>
      </c>
      <c r="G21" s="47">
        <v>245</v>
      </c>
      <c r="H21" s="47">
        <v>2024.9</v>
      </c>
      <c r="I21" s="47">
        <v>2025.2</v>
      </c>
      <c r="J21" s="48" t="s">
        <v>75</v>
      </c>
      <c r="K21" s="47" t="s">
        <v>39</v>
      </c>
      <c r="M21" s="39"/>
    </row>
    <row r="22" s="54" customFormat="1" ht="100" customHeight="1" spans="1:13">
      <c r="A22" s="47">
        <v>14</v>
      </c>
      <c r="B22" s="78" t="s">
        <v>76</v>
      </c>
      <c r="C22" s="47" t="s">
        <v>22</v>
      </c>
      <c r="D22" s="47" t="s">
        <v>30</v>
      </c>
      <c r="E22" s="47" t="s">
        <v>77</v>
      </c>
      <c r="F22" s="78" t="s">
        <v>78</v>
      </c>
      <c r="G22" s="47">
        <v>7.149102</v>
      </c>
      <c r="H22" s="47">
        <v>2022.11</v>
      </c>
      <c r="I22" s="47">
        <v>2023.4</v>
      </c>
      <c r="J22" s="48" t="s">
        <v>79</v>
      </c>
      <c r="K22" s="47" t="s">
        <v>22</v>
      </c>
      <c r="M22" s="39"/>
    </row>
    <row r="23" s="54" customFormat="1" ht="130" customHeight="1" spans="1:13">
      <c r="A23" s="47">
        <v>15</v>
      </c>
      <c r="B23" s="78" t="s">
        <v>80</v>
      </c>
      <c r="C23" s="47" t="s">
        <v>81</v>
      </c>
      <c r="D23" s="47" t="s">
        <v>23</v>
      </c>
      <c r="E23" s="47" t="s">
        <v>82</v>
      </c>
      <c r="F23" s="48" t="s">
        <v>83</v>
      </c>
      <c r="G23" s="47">
        <v>239</v>
      </c>
      <c r="H23" s="47" t="s">
        <v>84</v>
      </c>
      <c r="I23" s="47">
        <v>2024.12</v>
      </c>
      <c r="J23" s="48" t="s">
        <v>85</v>
      </c>
      <c r="K23" s="47" t="s">
        <v>86</v>
      </c>
      <c r="M23" s="39"/>
    </row>
    <row r="24" s="39" customFormat="1" ht="40" customHeight="1" spans="1:11">
      <c r="A24" s="45" t="s">
        <v>87</v>
      </c>
      <c r="B24" s="79" t="s">
        <v>88</v>
      </c>
      <c r="C24" s="45" t="s">
        <v>20</v>
      </c>
      <c r="D24" s="45">
        <v>17</v>
      </c>
      <c r="E24" s="45"/>
      <c r="F24" s="45"/>
      <c r="G24" s="45">
        <f>SUM(G25:G41)</f>
        <v>2269.069589</v>
      </c>
      <c r="H24" s="45"/>
      <c r="I24" s="45"/>
      <c r="J24" s="45"/>
      <c r="K24" s="45"/>
    </row>
    <row r="25" s="67" customFormat="1" ht="131" customHeight="1" spans="1:13">
      <c r="A25" s="47">
        <v>1</v>
      </c>
      <c r="B25" s="78" t="s">
        <v>89</v>
      </c>
      <c r="C25" s="47" t="s">
        <v>81</v>
      </c>
      <c r="D25" s="47" t="s">
        <v>30</v>
      </c>
      <c r="E25" s="47" t="s">
        <v>90</v>
      </c>
      <c r="F25" s="48" t="s">
        <v>91</v>
      </c>
      <c r="G25" s="47">
        <v>212.488435</v>
      </c>
      <c r="H25" s="47">
        <v>2022</v>
      </c>
      <c r="I25" s="47">
        <v>2022</v>
      </c>
      <c r="J25" s="48" t="s">
        <v>92</v>
      </c>
      <c r="K25" s="47" t="s">
        <v>81</v>
      </c>
      <c r="M25" s="39"/>
    </row>
    <row r="26" s="67" customFormat="1" ht="281" customHeight="1" spans="1:13">
      <c r="A26" s="47">
        <v>2</v>
      </c>
      <c r="B26" s="78" t="s">
        <v>93</v>
      </c>
      <c r="C26" s="47" t="s">
        <v>81</v>
      </c>
      <c r="D26" s="47" t="s">
        <v>30</v>
      </c>
      <c r="E26" s="47" t="s">
        <v>94</v>
      </c>
      <c r="F26" s="48" t="s">
        <v>95</v>
      </c>
      <c r="G26" s="47">
        <v>5.158038</v>
      </c>
      <c r="H26" s="47">
        <v>2022.1</v>
      </c>
      <c r="I26" s="47">
        <v>2022.12</v>
      </c>
      <c r="J26" s="48" t="s">
        <v>96</v>
      </c>
      <c r="K26" s="47" t="s">
        <v>81</v>
      </c>
      <c r="M26" s="39"/>
    </row>
    <row r="27" s="67" customFormat="1" ht="161" customHeight="1" spans="1:13">
      <c r="A27" s="47">
        <v>3</v>
      </c>
      <c r="B27" s="78" t="s">
        <v>97</v>
      </c>
      <c r="C27" s="47" t="s">
        <v>81</v>
      </c>
      <c r="D27" s="47" t="s">
        <v>30</v>
      </c>
      <c r="E27" s="47" t="s">
        <v>98</v>
      </c>
      <c r="F27" s="48" t="s">
        <v>99</v>
      </c>
      <c r="G27" s="47">
        <v>34.552132</v>
      </c>
      <c r="H27" s="47">
        <v>2022.5</v>
      </c>
      <c r="I27" s="47">
        <v>2022.12</v>
      </c>
      <c r="J27" s="48" t="s">
        <v>100</v>
      </c>
      <c r="K27" s="47" t="s">
        <v>81</v>
      </c>
      <c r="M27" s="39"/>
    </row>
    <row r="28" s="67" customFormat="1" ht="196" customHeight="1" spans="1:13">
      <c r="A28" s="47">
        <v>4</v>
      </c>
      <c r="B28" s="78" t="s">
        <v>101</v>
      </c>
      <c r="C28" s="47" t="s">
        <v>81</v>
      </c>
      <c r="D28" s="47" t="s">
        <v>30</v>
      </c>
      <c r="E28" s="47" t="s">
        <v>102</v>
      </c>
      <c r="F28" s="48" t="s">
        <v>103</v>
      </c>
      <c r="G28" s="47">
        <v>35.2856</v>
      </c>
      <c r="H28" s="47">
        <v>2022.4</v>
      </c>
      <c r="I28" s="47">
        <v>2022.12</v>
      </c>
      <c r="J28" s="48" t="s">
        <v>104</v>
      </c>
      <c r="K28" s="47" t="s">
        <v>81</v>
      </c>
      <c r="M28" s="39"/>
    </row>
    <row r="29" s="67" customFormat="1" ht="116" customHeight="1" spans="1:13">
      <c r="A29" s="47">
        <v>5</v>
      </c>
      <c r="B29" s="78" t="s">
        <v>105</v>
      </c>
      <c r="C29" s="47" t="s">
        <v>81</v>
      </c>
      <c r="D29" s="47" t="s">
        <v>30</v>
      </c>
      <c r="E29" s="47" t="s">
        <v>106</v>
      </c>
      <c r="F29" s="48" t="s">
        <v>107</v>
      </c>
      <c r="G29" s="47">
        <v>64.064865</v>
      </c>
      <c r="H29" s="47">
        <v>2022.5</v>
      </c>
      <c r="I29" s="47">
        <v>2022.12</v>
      </c>
      <c r="J29" s="48" t="s">
        <v>108</v>
      </c>
      <c r="K29" s="47" t="s">
        <v>81</v>
      </c>
      <c r="M29" s="39"/>
    </row>
    <row r="30" s="67" customFormat="1" ht="69" customHeight="1" spans="1:13">
      <c r="A30" s="47">
        <v>6</v>
      </c>
      <c r="B30" s="78" t="s">
        <v>109</v>
      </c>
      <c r="C30" s="47" t="s">
        <v>110</v>
      </c>
      <c r="D30" s="47" t="s">
        <v>23</v>
      </c>
      <c r="E30" s="47" t="s">
        <v>111</v>
      </c>
      <c r="F30" s="48" t="s">
        <v>112</v>
      </c>
      <c r="G30" s="47">
        <v>55.8991</v>
      </c>
      <c r="H30" s="47">
        <v>2024.4</v>
      </c>
      <c r="I30" s="47">
        <v>2024.9</v>
      </c>
      <c r="J30" s="48" t="s">
        <v>113</v>
      </c>
      <c r="K30" s="47" t="s">
        <v>77</v>
      </c>
      <c r="M30" s="39"/>
    </row>
    <row r="31" s="67" customFormat="1" ht="142" customHeight="1" spans="1:13">
      <c r="A31" s="47">
        <v>7</v>
      </c>
      <c r="B31" s="78" t="s">
        <v>114</v>
      </c>
      <c r="C31" s="47" t="s">
        <v>110</v>
      </c>
      <c r="D31" s="47" t="s">
        <v>115</v>
      </c>
      <c r="E31" s="47" t="s">
        <v>116</v>
      </c>
      <c r="F31" s="47" t="s">
        <v>117</v>
      </c>
      <c r="G31" s="47">
        <v>58</v>
      </c>
      <c r="H31" s="80">
        <v>2024.1</v>
      </c>
      <c r="I31" s="47">
        <v>2024.11</v>
      </c>
      <c r="J31" s="48" t="s">
        <v>118</v>
      </c>
      <c r="K31" s="47" t="s">
        <v>77</v>
      </c>
      <c r="M31" s="39"/>
    </row>
    <row r="32" s="67" customFormat="1" ht="87" customHeight="1" spans="1:13">
      <c r="A32" s="47">
        <v>8</v>
      </c>
      <c r="B32" s="78" t="s">
        <v>119</v>
      </c>
      <c r="C32" s="47" t="s">
        <v>110</v>
      </c>
      <c r="D32" s="47" t="s">
        <v>23</v>
      </c>
      <c r="E32" s="47" t="s">
        <v>116</v>
      </c>
      <c r="F32" s="47" t="s">
        <v>120</v>
      </c>
      <c r="G32" s="47">
        <v>57</v>
      </c>
      <c r="H32" s="80">
        <v>2024.1</v>
      </c>
      <c r="I32" s="47">
        <v>2024.11</v>
      </c>
      <c r="J32" s="48" t="s">
        <v>121</v>
      </c>
      <c r="K32" s="47" t="s">
        <v>77</v>
      </c>
      <c r="M32" s="39"/>
    </row>
    <row r="33" s="67" customFormat="1" ht="70" customHeight="1" spans="1:13">
      <c r="A33" s="47">
        <v>9</v>
      </c>
      <c r="B33" s="78" t="s">
        <v>122</v>
      </c>
      <c r="C33" s="47" t="s">
        <v>110</v>
      </c>
      <c r="D33" s="47" t="s">
        <v>23</v>
      </c>
      <c r="E33" s="47" t="s">
        <v>123</v>
      </c>
      <c r="F33" s="47" t="s">
        <v>124</v>
      </c>
      <c r="G33" s="47">
        <v>45</v>
      </c>
      <c r="H33" s="80">
        <v>2024.1</v>
      </c>
      <c r="I33" s="49">
        <v>2024.12</v>
      </c>
      <c r="J33" s="48" t="s">
        <v>125</v>
      </c>
      <c r="K33" s="47" t="s">
        <v>77</v>
      </c>
      <c r="M33" s="39"/>
    </row>
    <row r="34" s="33" customFormat="1" ht="112" customHeight="1" spans="1:13">
      <c r="A34" s="47">
        <v>10</v>
      </c>
      <c r="B34" s="78" t="s">
        <v>126</v>
      </c>
      <c r="C34" s="47" t="s">
        <v>81</v>
      </c>
      <c r="D34" s="47" t="s">
        <v>23</v>
      </c>
      <c r="E34" s="47" t="s">
        <v>127</v>
      </c>
      <c r="F34" s="48" t="s">
        <v>128</v>
      </c>
      <c r="G34" s="47">
        <v>267.206743</v>
      </c>
      <c r="H34" s="47">
        <v>2024.1</v>
      </c>
      <c r="I34" s="47">
        <v>2024.12</v>
      </c>
      <c r="J34" s="48" t="s">
        <v>129</v>
      </c>
      <c r="K34" s="47" t="s">
        <v>81</v>
      </c>
      <c r="M34" s="39"/>
    </row>
    <row r="35" s="33" customFormat="1" ht="115" customHeight="1" spans="1:13">
      <c r="A35" s="47">
        <v>11</v>
      </c>
      <c r="B35" s="78" t="s">
        <v>130</v>
      </c>
      <c r="C35" s="47" t="s">
        <v>81</v>
      </c>
      <c r="D35" s="47" t="s">
        <v>23</v>
      </c>
      <c r="E35" s="47" t="s">
        <v>106</v>
      </c>
      <c r="F35" s="48" t="s">
        <v>131</v>
      </c>
      <c r="G35" s="47">
        <v>234.314</v>
      </c>
      <c r="H35" s="47">
        <v>2024.1</v>
      </c>
      <c r="I35" s="47">
        <v>2024.12</v>
      </c>
      <c r="J35" s="48" t="s">
        <v>129</v>
      </c>
      <c r="K35" s="47" t="s">
        <v>81</v>
      </c>
      <c r="M35" s="39"/>
    </row>
    <row r="36" s="33" customFormat="1" ht="115" customHeight="1" spans="1:13">
      <c r="A36" s="47">
        <v>12</v>
      </c>
      <c r="B36" s="78" t="s">
        <v>132</v>
      </c>
      <c r="C36" s="47" t="s">
        <v>81</v>
      </c>
      <c r="D36" s="47" t="s">
        <v>23</v>
      </c>
      <c r="E36" s="47" t="s">
        <v>133</v>
      </c>
      <c r="F36" s="48" t="s">
        <v>134</v>
      </c>
      <c r="G36" s="47">
        <v>148.9087</v>
      </c>
      <c r="H36" s="47">
        <v>2024.1</v>
      </c>
      <c r="I36" s="47">
        <v>2024.12</v>
      </c>
      <c r="J36" s="48" t="s">
        <v>129</v>
      </c>
      <c r="K36" s="47" t="s">
        <v>81</v>
      </c>
      <c r="M36" s="39"/>
    </row>
    <row r="37" s="33" customFormat="1" ht="115" customHeight="1" spans="1:13">
      <c r="A37" s="47">
        <v>13</v>
      </c>
      <c r="B37" s="78" t="s">
        <v>135</v>
      </c>
      <c r="C37" s="47" t="s">
        <v>81</v>
      </c>
      <c r="D37" s="47" t="s">
        <v>23</v>
      </c>
      <c r="E37" s="47" t="s">
        <v>136</v>
      </c>
      <c r="F37" s="48" t="s">
        <v>137</v>
      </c>
      <c r="G37" s="47">
        <v>193.055</v>
      </c>
      <c r="H37" s="47">
        <v>2024.1</v>
      </c>
      <c r="I37" s="47">
        <v>2024.12</v>
      </c>
      <c r="J37" s="48" t="s">
        <v>129</v>
      </c>
      <c r="K37" s="47" t="s">
        <v>81</v>
      </c>
      <c r="M37" s="39"/>
    </row>
    <row r="38" s="33" customFormat="1" ht="115" customHeight="1" spans="1:13">
      <c r="A38" s="47">
        <v>14</v>
      </c>
      <c r="B38" s="78" t="s">
        <v>138</v>
      </c>
      <c r="C38" s="47" t="s">
        <v>81</v>
      </c>
      <c r="D38" s="47" t="s">
        <v>23</v>
      </c>
      <c r="E38" s="47" t="s">
        <v>139</v>
      </c>
      <c r="F38" s="48" t="s">
        <v>140</v>
      </c>
      <c r="G38" s="47">
        <v>112.297246</v>
      </c>
      <c r="H38" s="47">
        <v>2024.1</v>
      </c>
      <c r="I38" s="47">
        <v>2024.12</v>
      </c>
      <c r="J38" s="48" t="s">
        <v>129</v>
      </c>
      <c r="K38" s="47" t="s">
        <v>81</v>
      </c>
      <c r="M38" s="39"/>
    </row>
    <row r="39" s="33" customFormat="1" ht="115" customHeight="1" spans="1:13">
      <c r="A39" s="47">
        <v>15</v>
      </c>
      <c r="B39" s="78" t="s">
        <v>141</v>
      </c>
      <c r="C39" s="47" t="s">
        <v>81</v>
      </c>
      <c r="D39" s="47" t="s">
        <v>23</v>
      </c>
      <c r="E39" s="47" t="s">
        <v>142</v>
      </c>
      <c r="F39" s="48" t="s">
        <v>143</v>
      </c>
      <c r="G39" s="47">
        <v>212.482723</v>
      </c>
      <c r="H39" s="47">
        <v>2024.1</v>
      </c>
      <c r="I39" s="47">
        <v>2024.12</v>
      </c>
      <c r="J39" s="48" t="s">
        <v>129</v>
      </c>
      <c r="K39" s="47" t="s">
        <v>81</v>
      </c>
      <c r="M39" s="39"/>
    </row>
    <row r="40" s="33" customFormat="1" ht="173" customHeight="1" spans="1:13">
      <c r="A40" s="47">
        <v>16</v>
      </c>
      <c r="B40" s="78" t="s">
        <v>144</v>
      </c>
      <c r="C40" s="47" t="s">
        <v>81</v>
      </c>
      <c r="D40" s="47" t="s">
        <v>30</v>
      </c>
      <c r="E40" s="47" t="s">
        <v>90</v>
      </c>
      <c r="F40" s="48" t="s">
        <v>145</v>
      </c>
      <c r="G40" s="47">
        <v>241.907</v>
      </c>
      <c r="H40" s="47">
        <v>2024.2</v>
      </c>
      <c r="I40" s="47">
        <v>2024.12</v>
      </c>
      <c r="J40" s="48" t="s">
        <v>146</v>
      </c>
      <c r="K40" s="47" t="s">
        <v>81</v>
      </c>
      <c r="M40" s="39"/>
    </row>
    <row r="41" s="33" customFormat="1" ht="127" customHeight="1" spans="1:13">
      <c r="A41" s="47">
        <v>17</v>
      </c>
      <c r="B41" s="78" t="s">
        <v>147</v>
      </c>
      <c r="C41" s="47" t="s">
        <v>81</v>
      </c>
      <c r="D41" s="47" t="s">
        <v>23</v>
      </c>
      <c r="E41" s="47" t="s">
        <v>148</v>
      </c>
      <c r="F41" s="48" t="s">
        <v>149</v>
      </c>
      <c r="G41" s="47">
        <v>291.450007</v>
      </c>
      <c r="H41" s="47">
        <v>2024.7</v>
      </c>
      <c r="I41" s="47">
        <v>2024.9</v>
      </c>
      <c r="J41" s="48" t="s">
        <v>150</v>
      </c>
      <c r="K41" s="47" t="s">
        <v>81</v>
      </c>
      <c r="M41" s="39"/>
    </row>
    <row r="42" s="39" customFormat="1" ht="40" customHeight="1" spans="1:11">
      <c r="A42" s="45" t="s">
        <v>151</v>
      </c>
      <c r="B42" s="79" t="s">
        <v>152</v>
      </c>
      <c r="C42" s="45" t="s">
        <v>20</v>
      </c>
      <c r="D42" s="45">
        <v>29</v>
      </c>
      <c r="E42" s="45"/>
      <c r="F42" s="45"/>
      <c r="G42" s="45">
        <f>SUM(G43:G71)</f>
        <v>4789.599325</v>
      </c>
      <c r="H42" s="45"/>
      <c r="I42" s="45"/>
      <c r="J42" s="84"/>
      <c r="K42" s="45"/>
    </row>
    <row r="43" s="67" customFormat="1" ht="85" customHeight="1" spans="1:13">
      <c r="A43" s="47">
        <v>1</v>
      </c>
      <c r="B43" s="78" t="s">
        <v>153</v>
      </c>
      <c r="C43" s="47" t="s">
        <v>81</v>
      </c>
      <c r="D43" s="47" t="s">
        <v>30</v>
      </c>
      <c r="E43" s="47" t="s">
        <v>154</v>
      </c>
      <c r="F43" s="48" t="s">
        <v>155</v>
      </c>
      <c r="G43" s="47">
        <v>8.958</v>
      </c>
      <c r="H43" s="47">
        <v>2022.5</v>
      </c>
      <c r="I43" s="47">
        <v>2022.12</v>
      </c>
      <c r="J43" s="48" t="s">
        <v>156</v>
      </c>
      <c r="K43" s="47" t="s">
        <v>81</v>
      </c>
      <c r="M43" s="39"/>
    </row>
    <row r="44" s="33" customFormat="1" ht="126" customHeight="1" spans="1:13">
      <c r="A44" s="47">
        <v>2</v>
      </c>
      <c r="B44" s="78" t="s">
        <v>157</v>
      </c>
      <c r="C44" s="47" t="s">
        <v>81</v>
      </c>
      <c r="D44" s="47" t="s">
        <v>23</v>
      </c>
      <c r="E44" s="47" t="s">
        <v>158</v>
      </c>
      <c r="F44" s="48" t="s">
        <v>159</v>
      </c>
      <c r="G44" s="47">
        <v>86.022</v>
      </c>
      <c r="H44" s="47">
        <v>2024.1</v>
      </c>
      <c r="I44" s="47">
        <v>2024.12</v>
      </c>
      <c r="J44" s="48" t="s">
        <v>160</v>
      </c>
      <c r="K44" s="47" t="s">
        <v>81</v>
      </c>
      <c r="M44" s="39"/>
    </row>
    <row r="45" s="33" customFormat="1" ht="93" customHeight="1" spans="1:13">
      <c r="A45" s="47">
        <v>3</v>
      </c>
      <c r="B45" s="78" t="s">
        <v>161</v>
      </c>
      <c r="C45" s="47" t="s">
        <v>81</v>
      </c>
      <c r="D45" s="47" t="s">
        <v>115</v>
      </c>
      <c r="E45" s="47" t="s">
        <v>162</v>
      </c>
      <c r="F45" s="48" t="s">
        <v>163</v>
      </c>
      <c r="G45" s="47">
        <v>336.486</v>
      </c>
      <c r="H45" s="47">
        <v>2024.3</v>
      </c>
      <c r="I45" s="47">
        <v>2024.12</v>
      </c>
      <c r="J45" s="48" t="s">
        <v>164</v>
      </c>
      <c r="K45" s="47" t="s">
        <v>81</v>
      </c>
      <c r="M45" s="39"/>
    </row>
    <row r="46" s="33" customFormat="1" ht="105" customHeight="1" spans="1:13">
      <c r="A46" s="47">
        <v>4</v>
      </c>
      <c r="B46" s="78" t="s">
        <v>165</v>
      </c>
      <c r="C46" s="47" t="s">
        <v>81</v>
      </c>
      <c r="D46" s="47" t="s">
        <v>115</v>
      </c>
      <c r="E46" s="47" t="s">
        <v>166</v>
      </c>
      <c r="F46" s="48" t="s">
        <v>167</v>
      </c>
      <c r="G46" s="47">
        <v>328.3758</v>
      </c>
      <c r="H46" s="47">
        <v>2024.3</v>
      </c>
      <c r="I46" s="47">
        <v>2024.11</v>
      </c>
      <c r="J46" s="48" t="s">
        <v>168</v>
      </c>
      <c r="K46" s="47" t="s">
        <v>81</v>
      </c>
      <c r="M46" s="39"/>
    </row>
    <row r="47" s="68" customFormat="1" ht="172" customHeight="1" spans="1:13">
      <c r="A47" s="47">
        <v>5</v>
      </c>
      <c r="B47" s="47" t="s">
        <v>169</v>
      </c>
      <c r="C47" s="47" t="s">
        <v>81</v>
      </c>
      <c r="D47" s="47" t="s">
        <v>115</v>
      </c>
      <c r="E47" s="47" t="s">
        <v>170</v>
      </c>
      <c r="F47" s="48" t="s">
        <v>171</v>
      </c>
      <c r="G47" s="47">
        <v>158.28</v>
      </c>
      <c r="H47" s="47">
        <v>2024.3</v>
      </c>
      <c r="I47" s="47">
        <v>2024.6</v>
      </c>
      <c r="J47" s="48" t="s">
        <v>172</v>
      </c>
      <c r="K47" s="47" t="s">
        <v>81</v>
      </c>
      <c r="M47" s="39"/>
    </row>
    <row r="48" s="33" customFormat="1" ht="93" customHeight="1" spans="1:13">
      <c r="A48" s="47">
        <v>6</v>
      </c>
      <c r="B48" s="47" t="s">
        <v>173</v>
      </c>
      <c r="C48" s="47" t="s">
        <v>81</v>
      </c>
      <c r="D48" s="47" t="s">
        <v>23</v>
      </c>
      <c r="E48" s="47" t="s">
        <v>174</v>
      </c>
      <c r="F48" s="48" t="s">
        <v>175</v>
      </c>
      <c r="G48" s="47">
        <v>118.03</v>
      </c>
      <c r="H48" s="47">
        <v>2024.4</v>
      </c>
      <c r="I48" s="47">
        <v>2024.9</v>
      </c>
      <c r="J48" s="48" t="s">
        <v>176</v>
      </c>
      <c r="K48" s="47" t="s">
        <v>81</v>
      </c>
      <c r="M48" s="39"/>
    </row>
    <row r="49" s="24" customFormat="1" ht="196" customHeight="1" spans="1:14">
      <c r="A49" s="47">
        <v>7</v>
      </c>
      <c r="B49" s="47" t="s">
        <v>177</v>
      </c>
      <c r="C49" s="47" t="s">
        <v>81</v>
      </c>
      <c r="D49" s="47" t="s">
        <v>23</v>
      </c>
      <c r="E49" s="47" t="s">
        <v>178</v>
      </c>
      <c r="F49" s="48" t="s">
        <v>179</v>
      </c>
      <c r="G49" s="47">
        <v>104.140905</v>
      </c>
      <c r="H49" s="47">
        <v>2024.4</v>
      </c>
      <c r="I49" s="47">
        <v>2024.11</v>
      </c>
      <c r="J49" s="48" t="s">
        <v>180</v>
      </c>
      <c r="K49" s="47" t="s">
        <v>81</v>
      </c>
      <c r="M49" s="85"/>
      <c r="N49" s="28"/>
    </row>
    <row r="50" s="33" customFormat="1" ht="111" customHeight="1" spans="1:13">
      <c r="A50" s="47">
        <v>8</v>
      </c>
      <c r="B50" s="47" t="s">
        <v>181</v>
      </c>
      <c r="C50" s="47" t="s">
        <v>182</v>
      </c>
      <c r="D50" s="47" t="s">
        <v>23</v>
      </c>
      <c r="E50" s="47" t="s">
        <v>183</v>
      </c>
      <c r="F50" s="47" t="s">
        <v>184</v>
      </c>
      <c r="G50" s="47">
        <v>278</v>
      </c>
      <c r="H50" s="47">
        <v>2024.3</v>
      </c>
      <c r="I50" s="47">
        <v>2024.12</v>
      </c>
      <c r="J50" s="48" t="s">
        <v>185</v>
      </c>
      <c r="K50" s="47" t="s">
        <v>182</v>
      </c>
      <c r="M50" s="39"/>
    </row>
    <row r="51" s="33" customFormat="1" ht="98" customHeight="1" spans="1:13">
      <c r="A51" s="47">
        <v>9</v>
      </c>
      <c r="B51" s="47" t="s">
        <v>186</v>
      </c>
      <c r="C51" s="47" t="s">
        <v>182</v>
      </c>
      <c r="D51" s="47" t="s">
        <v>23</v>
      </c>
      <c r="E51" s="47" t="s">
        <v>166</v>
      </c>
      <c r="F51" s="48" t="s">
        <v>187</v>
      </c>
      <c r="G51" s="47">
        <v>271</v>
      </c>
      <c r="H51" s="47">
        <v>2024.3</v>
      </c>
      <c r="I51" s="47">
        <v>2024.9</v>
      </c>
      <c r="J51" s="48" t="s">
        <v>188</v>
      </c>
      <c r="K51" s="47" t="s">
        <v>182</v>
      </c>
      <c r="M51" s="39"/>
    </row>
    <row r="52" s="33" customFormat="1" ht="59" customHeight="1" spans="1:13">
      <c r="A52" s="47">
        <v>10</v>
      </c>
      <c r="B52" s="47" t="s">
        <v>189</v>
      </c>
      <c r="C52" s="47" t="s">
        <v>190</v>
      </c>
      <c r="D52" s="47" t="s">
        <v>23</v>
      </c>
      <c r="E52" s="47" t="s">
        <v>191</v>
      </c>
      <c r="F52" s="47" t="s">
        <v>192</v>
      </c>
      <c r="G52" s="47">
        <v>104</v>
      </c>
      <c r="H52" s="47">
        <v>2024.6</v>
      </c>
      <c r="I52" s="47">
        <v>2024.12</v>
      </c>
      <c r="J52" s="47" t="s">
        <v>193</v>
      </c>
      <c r="K52" s="47" t="s">
        <v>190</v>
      </c>
      <c r="M52" s="39"/>
    </row>
    <row r="53" s="33" customFormat="1" ht="59" customHeight="1" spans="1:13">
      <c r="A53" s="47">
        <v>11</v>
      </c>
      <c r="B53" s="47" t="s">
        <v>194</v>
      </c>
      <c r="C53" s="47" t="s">
        <v>190</v>
      </c>
      <c r="D53" s="47" t="s">
        <v>23</v>
      </c>
      <c r="E53" s="47" t="s">
        <v>195</v>
      </c>
      <c r="F53" s="47" t="s">
        <v>196</v>
      </c>
      <c r="G53" s="47">
        <v>231</v>
      </c>
      <c r="H53" s="47">
        <v>2024.6</v>
      </c>
      <c r="I53" s="47">
        <v>2024.12</v>
      </c>
      <c r="J53" s="47" t="s">
        <v>197</v>
      </c>
      <c r="K53" s="47" t="s">
        <v>190</v>
      </c>
      <c r="M53" s="39"/>
    </row>
    <row r="54" s="33" customFormat="1" ht="124" customHeight="1" spans="1:13">
      <c r="A54" s="47">
        <v>12</v>
      </c>
      <c r="B54" s="47" t="s">
        <v>198</v>
      </c>
      <c r="C54" s="47" t="s">
        <v>190</v>
      </c>
      <c r="D54" s="47" t="s">
        <v>115</v>
      </c>
      <c r="E54" s="47" t="s">
        <v>199</v>
      </c>
      <c r="F54" s="47" t="s">
        <v>200</v>
      </c>
      <c r="G54" s="47">
        <v>180.65162</v>
      </c>
      <c r="H54" s="47">
        <v>2024.6</v>
      </c>
      <c r="I54" s="47">
        <v>2024.12</v>
      </c>
      <c r="J54" s="48" t="s">
        <v>201</v>
      </c>
      <c r="K54" s="47" t="s">
        <v>190</v>
      </c>
      <c r="M54" s="39"/>
    </row>
    <row r="55" s="33" customFormat="1" ht="45" customHeight="1" spans="1:13">
      <c r="A55" s="47">
        <v>13</v>
      </c>
      <c r="B55" s="47" t="s">
        <v>202</v>
      </c>
      <c r="C55" s="47" t="s">
        <v>190</v>
      </c>
      <c r="D55" s="47" t="s">
        <v>23</v>
      </c>
      <c r="E55" s="47" t="s">
        <v>203</v>
      </c>
      <c r="F55" s="47" t="s">
        <v>204</v>
      </c>
      <c r="G55" s="47">
        <v>138</v>
      </c>
      <c r="H55" s="47">
        <v>2024.6</v>
      </c>
      <c r="I55" s="47">
        <v>2024.12</v>
      </c>
      <c r="J55" s="47" t="s">
        <v>197</v>
      </c>
      <c r="K55" s="47" t="s">
        <v>190</v>
      </c>
      <c r="M55" s="39"/>
    </row>
    <row r="56" s="33" customFormat="1" ht="45" customHeight="1" spans="1:13">
      <c r="A56" s="47">
        <v>14</v>
      </c>
      <c r="B56" s="47" t="s">
        <v>205</v>
      </c>
      <c r="C56" s="47" t="s">
        <v>190</v>
      </c>
      <c r="D56" s="47" t="s">
        <v>23</v>
      </c>
      <c r="E56" s="47" t="s">
        <v>206</v>
      </c>
      <c r="F56" s="47" t="s">
        <v>207</v>
      </c>
      <c r="G56" s="47">
        <v>153</v>
      </c>
      <c r="H56" s="47">
        <v>2024.6</v>
      </c>
      <c r="I56" s="47">
        <v>2024.12</v>
      </c>
      <c r="J56" s="47" t="s">
        <v>208</v>
      </c>
      <c r="K56" s="47" t="s">
        <v>190</v>
      </c>
      <c r="M56" s="39"/>
    </row>
    <row r="57" s="33" customFormat="1" ht="45" customHeight="1" spans="1:13">
      <c r="A57" s="47">
        <v>15</v>
      </c>
      <c r="B57" s="47" t="s">
        <v>209</v>
      </c>
      <c r="C57" s="47" t="s">
        <v>190</v>
      </c>
      <c r="D57" s="47" t="s">
        <v>23</v>
      </c>
      <c r="E57" s="47" t="s">
        <v>210</v>
      </c>
      <c r="F57" s="47" t="s">
        <v>211</v>
      </c>
      <c r="G57" s="47">
        <v>89</v>
      </c>
      <c r="H57" s="47">
        <v>2024.6</v>
      </c>
      <c r="I57" s="47">
        <v>2024.12</v>
      </c>
      <c r="J57" s="47" t="s">
        <v>212</v>
      </c>
      <c r="K57" s="47" t="s">
        <v>190</v>
      </c>
      <c r="M57" s="39"/>
    </row>
    <row r="58" s="33" customFormat="1" ht="45" customHeight="1" spans="1:13">
      <c r="A58" s="47">
        <v>16</v>
      </c>
      <c r="B58" s="47" t="s">
        <v>213</v>
      </c>
      <c r="C58" s="47" t="s">
        <v>190</v>
      </c>
      <c r="D58" s="47" t="s">
        <v>23</v>
      </c>
      <c r="E58" s="47" t="s">
        <v>214</v>
      </c>
      <c r="F58" s="47" t="s">
        <v>211</v>
      </c>
      <c r="G58" s="47">
        <v>166</v>
      </c>
      <c r="H58" s="47">
        <v>2024.7</v>
      </c>
      <c r="I58" s="47">
        <v>2024.12</v>
      </c>
      <c r="J58" s="47" t="s">
        <v>215</v>
      </c>
      <c r="K58" s="47" t="s">
        <v>190</v>
      </c>
      <c r="M58" s="39"/>
    </row>
    <row r="59" s="33" customFormat="1" ht="45" customHeight="1" spans="1:13">
      <c r="A59" s="47">
        <v>17</v>
      </c>
      <c r="B59" s="47" t="s">
        <v>216</v>
      </c>
      <c r="C59" s="47" t="s">
        <v>190</v>
      </c>
      <c r="D59" s="47" t="s">
        <v>23</v>
      </c>
      <c r="E59" s="47" t="s">
        <v>94</v>
      </c>
      <c r="F59" s="47" t="s">
        <v>217</v>
      </c>
      <c r="G59" s="47">
        <v>102.825</v>
      </c>
      <c r="H59" s="47">
        <v>2024.4</v>
      </c>
      <c r="I59" s="47">
        <v>2024.12</v>
      </c>
      <c r="J59" s="47" t="s">
        <v>218</v>
      </c>
      <c r="K59" s="47" t="s">
        <v>190</v>
      </c>
      <c r="M59" s="39"/>
    </row>
    <row r="60" s="33" customFormat="1" ht="45" customHeight="1" spans="1:13">
      <c r="A60" s="47">
        <v>18</v>
      </c>
      <c r="B60" s="47" t="s">
        <v>219</v>
      </c>
      <c r="C60" s="47" t="s">
        <v>190</v>
      </c>
      <c r="D60" s="47" t="s">
        <v>23</v>
      </c>
      <c r="E60" s="47" t="s">
        <v>199</v>
      </c>
      <c r="F60" s="47" t="s">
        <v>220</v>
      </c>
      <c r="G60" s="47">
        <v>216</v>
      </c>
      <c r="H60" s="47">
        <v>2024.6</v>
      </c>
      <c r="I60" s="47">
        <v>2024.12</v>
      </c>
      <c r="J60" s="47" t="s">
        <v>197</v>
      </c>
      <c r="K60" s="47" t="s">
        <v>190</v>
      </c>
      <c r="M60" s="39"/>
    </row>
    <row r="61" s="33" customFormat="1" ht="97" customHeight="1" spans="1:13">
      <c r="A61" s="47">
        <v>19</v>
      </c>
      <c r="B61" s="47" t="s">
        <v>221</v>
      </c>
      <c r="C61" s="47" t="s">
        <v>222</v>
      </c>
      <c r="D61" s="47" t="s">
        <v>115</v>
      </c>
      <c r="E61" s="47" t="s">
        <v>223</v>
      </c>
      <c r="F61" s="48" t="s">
        <v>224</v>
      </c>
      <c r="G61" s="47">
        <v>175.4</v>
      </c>
      <c r="H61" s="47">
        <v>2024.6</v>
      </c>
      <c r="I61" s="47">
        <v>2024.12</v>
      </c>
      <c r="J61" s="48" t="s">
        <v>225</v>
      </c>
      <c r="K61" s="47" t="s">
        <v>222</v>
      </c>
      <c r="M61" s="39"/>
    </row>
    <row r="62" s="68" customFormat="1" ht="155" customHeight="1" spans="1:13">
      <c r="A62" s="47">
        <v>20</v>
      </c>
      <c r="B62" s="47" t="s">
        <v>226</v>
      </c>
      <c r="C62" s="47" t="s">
        <v>222</v>
      </c>
      <c r="D62" s="47" t="s">
        <v>115</v>
      </c>
      <c r="E62" s="47" t="s">
        <v>227</v>
      </c>
      <c r="F62" s="48" t="s">
        <v>228</v>
      </c>
      <c r="G62" s="47">
        <v>181.7</v>
      </c>
      <c r="H62" s="47">
        <v>2024.6</v>
      </c>
      <c r="I62" s="47">
        <v>2024.12</v>
      </c>
      <c r="J62" s="48" t="s">
        <v>229</v>
      </c>
      <c r="K62" s="47" t="s">
        <v>222</v>
      </c>
      <c r="M62" s="39"/>
    </row>
    <row r="63" s="33" customFormat="1" ht="104" customHeight="1" spans="1:13">
      <c r="A63" s="47">
        <v>21</v>
      </c>
      <c r="B63" s="47" t="s">
        <v>230</v>
      </c>
      <c r="C63" s="47" t="s">
        <v>222</v>
      </c>
      <c r="D63" s="47" t="s">
        <v>115</v>
      </c>
      <c r="E63" s="47" t="s">
        <v>231</v>
      </c>
      <c r="F63" s="48" t="s">
        <v>232</v>
      </c>
      <c r="G63" s="47">
        <v>116.59</v>
      </c>
      <c r="H63" s="47">
        <v>2024.6</v>
      </c>
      <c r="I63" s="47">
        <v>2024.12</v>
      </c>
      <c r="J63" s="48" t="s">
        <v>233</v>
      </c>
      <c r="K63" s="47" t="s">
        <v>222</v>
      </c>
      <c r="M63" s="39"/>
    </row>
    <row r="64" s="33" customFormat="1" ht="120" customHeight="1" spans="1:13">
      <c r="A64" s="47">
        <v>22</v>
      </c>
      <c r="B64" s="47" t="s">
        <v>234</v>
      </c>
      <c r="C64" s="47" t="s">
        <v>222</v>
      </c>
      <c r="D64" s="47" t="s">
        <v>115</v>
      </c>
      <c r="E64" s="47" t="s">
        <v>235</v>
      </c>
      <c r="F64" s="48" t="s">
        <v>236</v>
      </c>
      <c r="G64" s="47">
        <v>286.2</v>
      </c>
      <c r="H64" s="47">
        <v>2024.3</v>
      </c>
      <c r="I64" s="47">
        <v>2024.12</v>
      </c>
      <c r="J64" s="48" t="s">
        <v>237</v>
      </c>
      <c r="K64" s="47" t="s">
        <v>222</v>
      </c>
      <c r="M64" s="39"/>
    </row>
    <row r="65" s="33" customFormat="1" ht="167" customHeight="1" spans="1:13">
      <c r="A65" s="47">
        <v>23</v>
      </c>
      <c r="B65" s="47" t="s">
        <v>238</v>
      </c>
      <c r="C65" s="47" t="s">
        <v>222</v>
      </c>
      <c r="D65" s="47" t="s">
        <v>115</v>
      </c>
      <c r="E65" s="47" t="s">
        <v>239</v>
      </c>
      <c r="F65" s="48" t="s">
        <v>240</v>
      </c>
      <c r="G65" s="47">
        <v>195.04</v>
      </c>
      <c r="H65" s="47">
        <v>2024.4</v>
      </c>
      <c r="I65" s="47">
        <v>2024.5</v>
      </c>
      <c r="J65" s="48" t="s">
        <v>241</v>
      </c>
      <c r="K65" s="47" t="s">
        <v>222</v>
      </c>
      <c r="M65" s="39"/>
    </row>
    <row r="66" s="33" customFormat="1" ht="124" customHeight="1" spans="1:13">
      <c r="A66" s="47">
        <v>24</v>
      </c>
      <c r="B66" s="47" t="s">
        <v>242</v>
      </c>
      <c r="C66" s="47" t="s">
        <v>222</v>
      </c>
      <c r="D66" s="47" t="s">
        <v>115</v>
      </c>
      <c r="E66" s="47" t="s">
        <v>243</v>
      </c>
      <c r="F66" s="48" t="s">
        <v>244</v>
      </c>
      <c r="G66" s="47">
        <v>65.9</v>
      </c>
      <c r="H66" s="47">
        <v>2024.5</v>
      </c>
      <c r="I66" s="47">
        <v>2024.12</v>
      </c>
      <c r="J66" s="48" t="s">
        <v>245</v>
      </c>
      <c r="K66" s="47" t="s">
        <v>222</v>
      </c>
      <c r="M66" s="39"/>
    </row>
    <row r="67" s="33" customFormat="1" ht="204" customHeight="1" spans="1:13">
      <c r="A67" s="47">
        <v>25</v>
      </c>
      <c r="B67" s="47" t="s">
        <v>246</v>
      </c>
      <c r="C67" s="47" t="s">
        <v>222</v>
      </c>
      <c r="D67" s="47" t="s">
        <v>115</v>
      </c>
      <c r="E67" s="47" t="s">
        <v>247</v>
      </c>
      <c r="F67" s="48" t="s">
        <v>248</v>
      </c>
      <c r="G67" s="47">
        <v>223.5</v>
      </c>
      <c r="H67" s="47">
        <v>2024.3</v>
      </c>
      <c r="I67" s="47">
        <v>2024.12</v>
      </c>
      <c r="J67" s="48" t="s">
        <v>249</v>
      </c>
      <c r="K67" s="47" t="s">
        <v>222</v>
      </c>
      <c r="M67" s="39"/>
    </row>
    <row r="68" s="33" customFormat="1" ht="91" customHeight="1" spans="1:13">
      <c r="A68" s="47">
        <v>26</v>
      </c>
      <c r="B68" s="47" t="s">
        <v>250</v>
      </c>
      <c r="C68" s="47" t="s">
        <v>222</v>
      </c>
      <c r="D68" s="47" t="s">
        <v>115</v>
      </c>
      <c r="E68" s="47" t="s">
        <v>251</v>
      </c>
      <c r="F68" s="48" t="s">
        <v>252</v>
      </c>
      <c r="G68" s="47">
        <v>176.9</v>
      </c>
      <c r="H68" s="47">
        <v>2024.3</v>
      </c>
      <c r="I68" s="47">
        <v>2024.12</v>
      </c>
      <c r="J68" s="48" t="s">
        <v>253</v>
      </c>
      <c r="K68" s="47" t="s">
        <v>222</v>
      </c>
      <c r="M68" s="39"/>
    </row>
    <row r="69" s="33" customFormat="1" ht="89" customHeight="1" spans="1:13">
      <c r="A69" s="47">
        <v>27</v>
      </c>
      <c r="B69" s="47" t="s">
        <v>254</v>
      </c>
      <c r="C69" s="47" t="s">
        <v>222</v>
      </c>
      <c r="D69" s="47" t="s">
        <v>115</v>
      </c>
      <c r="E69" s="47" t="s">
        <v>255</v>
      </c>
      <c r="F69" s="48" t="s">
        <v>256</v>
      </c>
      <c r="G69" s="47">
        <v>84.5</v>
      </c>
      <c r="H69" s="47">
        <v>2024.3</v>
      </c>
      <c r="I69" s="47">
        <v>2024.12</v>
      </c>
      <c r="J69" s="48" t="s">
        <v>257</v>
      </c>
      <c r="K69" s="47" t="s">
        <v>222</v>
      </c>
      <c r="M69" s="39"/>
    </row>
    <row r="70" s="33" customFormat="1" ht="70" customHeight="1" spans="1:13">
      <c r="A70" s="47">
        <v>28</v>
      </c>
      <c r="B70" s="47" t="s">
        <v>258</v>
      </c>
      <c r="C70" s="47" t="s">
        <v>222</v>
      </c>
      <c r="D70" s="47" t="s">
        <v>115</v>
      </c>
      <c r="E70" s="47" t="s">
        <v>259</v>
      </c>
      <c r="F70" s="48" t="s">
        <v>260</v>
      </c>
      <c r="G70" s="47">
        <v>167.3</v>
      </c>
      <c r="H70" s="47">
        <v>2024.3</v>
      </c>
      <c r="I70" s="47">
        <v>2024.12</v>
      </c>
      <c r="J70" s="48" t="s">
        <v>261</v>
      </c>
      <c r="K70" s="47" t="s">
        <v>222</v>
      </c>
      <c r="M70" s="39"/>
    </row>
    <row r="71" s="33" customFormat="1" ht="90" customHeight="1" spans="1:13">
      <c r="A71" s="47">
        <v>29</v>
      </c>
      <c r="B71" s="47" t="s">
        <v>262</v>
      </c>
      <c r="C71" s="47" t="s">
        <v>222</v>
      </c>
      <c r="D71" s="47" t="s">
        <v>115</v>
      </c>
      <c r="E71" s="47" t="s">
        <v>263</v>
      </c>
      <c r="F71" s="48" t="s">
        <v>264</v>
      </c>
      <c r="G71" s="47">
        <v>46.8</v>
      </c>
      <c r="H71" s="47">
        <v>2024.3</v>
      </c>
      <c r="I71" s="47">
        <v>2024.12</v>
      </c>
      <c r="J71" s="48" t="s">
        <v>265</v>
      </c>
      <c r="K71" s="47" t="s">
        <v>222</v>
      </c>
      <c r="M71" s="39"/>
    </row>
    <row r="72" s="39" customFormat="1" ht="40" customHeight="1" spans="1:11">
      <c r="A72" s="45" t="s">
        <v>266</v>
      </c>
      <c r="B72" s="45" t="s">
        <v>267</v>
      </c>
      <c r="C72" s="45" t="s">
        <v>15</v>
      </c>
      <c r="D72" s="45">
        <v>92</v>
      </c>
      <c r="E72" s="45"/>
      <c r="F72" s="45"/>
      <c r="G72" s="45">
        <f>G73+G74+G75+G76</f>
        <v>3776.302717</v>
      </c>
      <c r="H72" s="45"/>
      <c r="I72" s="45"/>
      <c r="J72" s="45"/>
      <c r="K72" s="45"/>
    </row>
    <row r="73" s="67" customFormat="1" ht="40" customHeight="1" spans="1:13">
      <c r="A73" s="47" t="s">
        <v>18</v>
      </c>
      <c r="B73" s="47" t="s">
        <v>268</v>
      </c>
      <c r="C73" s="47" t="s">
        <v>20</v>
      </c>
      <c r="D73" s="47">
        <v>40</v>
      </c>
      <c r="E73" s="47"/>
      <c r="F73" s="47"/>
      <c r="G73" s="47">
        <f>SUM(水利!G6)</f>
        <v>1162.018872</v>
      </c>
      <c r="H73" s="47"/>
      <c r="I73" s="47"/>
      <c r="J73" s="47"/>
      <c r="K73" s="47"/>
      <c r="M73" s="39"/>
    </row>
    <row r="74" s="67" customFormat="1" ht="40" customHeight="1" spans="1:13">
      <c r="A74" s="47" t="s">
        <v>87</v>
      </c>
      <c r="B74" s="47" t="s">
        <v>269</v>
      </c>
      <c r="C74" s="47" t="s">
        <v>20</v>
      </c>
      <c r="D74" s="47">
        <v>13</v>
      </c>
      <c r="E74" s="47"/>
      <c r="F74" s="47"/>
      <c r="G74" s="47">
        <f>交通!G6</f>
        <v>357.66</v>
      </c>
      <c r="H74" s="47"/>
      <c r="I74" s="47"/>
      <c r="J74" s="47"/>
      <c r="K74" s="47"/>
      <c r="M74" s="39"/>
    </row>
    <row r="75" s="67" customFormat="1" ht="40" customHeight="1" spans="1:13">
      <c r="A75" s="47" t="s">
        <v>151</v>
      </c>
      <c r="B75" s="47" t="s">
        <v>270</v>
      </c>
      <c r="C75" s="47" t="s">
        <v>20</v>
      </c>
      <c r="D75" s="47">
        <v>38</v>
      </c>
      <c r="E75" s="47"/>
      <c r="F75" s="47"/>
      <c r="G75" s="47">
        <f>人居环境!G6</f>
        <v>2008.623845</v>
      </c>
      <c r="H75" s="47"/>
      <c r="I75" s="47"/>
      <c r="J75" s="47"/>
      <c r="K75" s="47"/>
      <c r="M75" s="39"/>
    </row>
    <row r="76" s="67" customFormat="1" ht="121" customHeight="1" spans="1:13">
      <c r="A76" s="47" t="s">
        <v>271</v>
      </c>
      <c r="B76" s="47" t="s">
        <v>272</v>
      </c>
      <c r="C76" s="47" t="s">
        <v>273</v>
      </c>
      <c r="D76" s="47" t="s">
        <v>115</v>
      </c>
      <c r="E76" s="47" t="s">
        <v>139</v>
      </c>
      <c r="F76" s="48" t="s">
        <v>274</v>
      </c>
      <c r="G76" s="47">
        <v>248</v>
      </c>
      <c r="H76" s="47">
        <v>2024.4</v>
      </c>
      <c r="I76" s="47">
        <v>2024.9</v>
      </c>
      <c r="J76" s="48" t="s">
        <v>275</v>
      </c>
      <c r="K76" s="47" t="s">
        <v>276</v>
      </c>
      <c r="M76" s="39"/>
    </row>
    <row r="77" s="39" customFormat="1" ht="40" customHeight="1" spans="1:11">
      <c r="A77" s="45" t="s">
        <v>277</v>
      </c>
      <c r="B77" s="45" t="s">
        <v>278</v>
      </c>
      <c r="C77" s="45" t="s">
        <v>20</v>
      </c>
      <c r="D77" s="45">
        <v>11</v>
      </c>
      <c r="E77" s="45"/>
      <c r="F77" s="45"/>
      <c r="G77" s="45">
        <f>SUM(G78:G88)</f>
        <v>2413.95315</v>
      </c>
      <c r="H77" s="45"/>
      <c r="I77" s="45"/>
      <c r="J77" s="45"/>
      <c r="K77" s="45"/>
    </row>
    <row r="78" s="33" customFormat="1" ht="45" customHeight="1" spans="1:13">
      <c r="A78" s="47">
        <v>1</v>
      </c>
      <c r="B78" s="47" t="s">
        <v>279</v>
      </c>
      <c r="C78" s="47" t="s">
        <v>81</v>
      </c>
      <c r="D78" s="47" t="s">
        <v>23</v>
      </c>
      <c r="E78" s="47" t="s">
        <v>280</v>
      </c>
      <c r="F78" s="47" t="s">
        <v>281</v>
      </c>
      <c r="G78" s="47">
        <v>338.7</v>
      </c>
      <c r="H78" s="47">
        <v>2024.1</v>
      </c>
      <c r="I78" s="47">
        <v>2024.12</v>
      </c>
      <c r="J78" s="47" t="s">
        <v>282</v>
      </c>
      <c r="K78" s="47" t="s">
        <v>81</v>
      </c>
      <c r="M78" s="39"/>
    </row>
    <row r="79" s="33" customFormat="1" ht="100" customHeight="1" spans="1:13">
      <c r="A79" s="47">
        <v>2</v>
      </c>
      <c r="B79" s="47" t="s">
        <v>283</v>
      </c>
      <c r="C79" s="47" t="s">
        <v>81</v>
      </c>
      <c r="D79" s="47" t="s">
        <v>23</v>
      </c>
      <c r="E79" s="47" t="s">
        <v>280</v>
      </c>
      <c r="F79" s="48" t="s">
        <v>284</v>
      </c>
      <c r="G79" s="47">
        <v>27.5</v>
      </c>
      <c r="H79" s="47">
        <v>2024.8</v>
      </c>
      <c r="I79" s="47">
        <v>2024.1</v>
      </c>
      <c r="J79" s="47" t="s">
        <v>285</v>
      </c>
      <c r="K79" s="47" t="s">
        <v>81</v>
      </c>
      <c r="M79" s="39"/>
    </row>
    <row r="80" s="33" customFormat="1" ht="82" customHeight="1" spans="1:13">
      <c r="A80" s="47">
        <v>3</v>
      </c>
      <c r="B80" s="47" t="s">
        <v>286</v>
      </c>
      <c r="C80" s="47" t="s">
        <v>81</v>
      </c>
      <c r="D80" s="47" t="s">
        <v>23</v>
      </c>
      <c r="E80" s="47" t="s">
        <v>280</v>
      </c>
      <c r="F80" s="48" t="s">
        <v>287</v>
      </c>
      <c r="G80" s="47">
        <v>275.6548</v>
      </c>
      <c r="H80" s="47">
        <v>2024.1</v>
      </c>
      <c r="I80" s="47">
        <v>2024.12</v>
      </c>
      <c r="J80" s="48" t="s">
        <v>288</v>
      </c>
      <c r="K80" s="47" t="s">
        <v>81</v>
      </c>
      <c r="M80" s="39"/>
    </row>
    <row r="81" s="33" customFormat="1" ht="109" customHeight="1" spans="1:13">
      <c r="A81" s="47">
        <v>4</v>
      </c>
      <c r="B81" s="47" t="s">
        <v>289</v>
      </c>
      <c r="C81" s="47" t="s">
        <v>290</v>
      </c>
      <c r="D81" s="47" t="s">
        <v>23</v>
      </c>
      <c r="E81" s="47" t="s">
        <v>291</v>
      </c>
      <c r="F81" s="48" t="s">
        <v>292</v>
      </c>
      <c r="G81" s="47">
        <v>123</v>
      </c>
      <c r="H81" s="47">
        <v>2024.1</v>
      </c>
      <c r="I81" s="47">
        <v>2024.12</v>
      </c>
      <c r="J81" s="48" t="s">
        <v>293</v>
      </c>
      <c r="K81" s="47" t="s">
        <v>290</v>
      </c>
      <c r="M81" s="39"/>
    </row>
    <row r="82" s="54" customFormat="1" ht="78" customHeight="1" spans="1:13">
      <c r="A82" s="47">
        <v>5</v>
      </c>
      <c r="B82" s="47" t="s">
        <v>294</v>
      </c>
      <c r="C82" s="47" t="s">
        <v>290</v>
      </c>
      <c r="D82" s="47" t="s">
        <v>23</v>
      </c>
      <c r="E82" s="47" t="s">
        <v>295</v>
      </c>
      <c r="F82" s="47" t="s">
        <v>296</v>
      </c>
      <c r="G82" s="47">
        <v>42</v>
      </c>
      <c r="H82" s="47">
        <v>2024.1</v>
      </c>
      <c r="I82" s="47">
        <v>2024.11</v>
      </c>
      <c r="J82" s="48" t="s">
        <v>297</v>
      </c>
      <c r="K82" s="47" t="s">
        <v>290</v>
      </c>
      <c r="M82" s="39"/>
    </row>
    <row r="83" s="33" customFormat="1" ht="78" customHeight="1" spans="1:13">
      <c r="A83" s="47">
        <v>6</v>
      </c>
      <c r="B83" s="47" t="s">
        <v>298</v>
      </c>
      <c r="C83" s="47" t="s">
        <v>81</v>
      </c>
      <c r="D83" s="47" t="s">
        <v>23</v>
      </c>
      <c r="E83" s="47" t="s">
        <v>280</v>
      </c>
      <c r="F83" s="47" t="s">
        <v>298</v>
      </c>
      <c r="G83" s="47">
        <v>700</v>
      </c>
      <c r="H83" s="47">
        <v>2024.1</v>
      </c>
      <c r="I83" s="47">
        <v>2024.12</v>
      </c>
      <c r="J83" s="47" t="s">
        <v>299</v>
      </c>
      <c r="K83" s="47" t="s">
        <v>81</v>
      </c>
      <c r="M83" s="39"/>
    </row>
    <row r="84" s="33" customFormat="1" ht="78" customHeight="1" spans="1:13">
      <c r="A84" s="47">
        <v>7</v>
      </c>
      <c r="B84" s="47" t="s">
        <v>300</v>
      </c>
      <c r="C84" s="47" t="s">
        <v>81</v>
      </c>
      <c r="D84" s="47" t="s">
        <v>23</v>
      </c>
      <c r="E84" s="47" t="s">
        <v>280</v>
      </c>
      <c r="F84" s="47" t="s">
        <v>301</v>
      </c>
      <c r="G84" s="47">
        <v>242.4</v>
      </c>
      <c r="H84" s="47">
        <v>2024.5</v>
      </c>
      <c r="I84" s="47">
        <v>2024.12</v>
      </c>
      <c r="J84" s="47" t="s">
        <v>302</v>
      </c>
      <c r="K84" s="47" t="s">
        <v>81</v>
      </c>
      <c r="M84" s="39"/>
    </row>
    <row r="85" s="33" customFormat="1" ht="126" customHeight="1" spans="1:13">
      <c r="A85" s="47">
        <v>8</v>
      </c>
      <c r="B85" s="47" t="s">
        <v>303</v>
      </c>
      <c r="C85" s="47" t="s">
        <v>304</v>
      </c>
      <c r="D85" s="47" t="s">
        <v>23</v>
      </c>
      <c r="E85" s="47" t="s">
        <v>280</v>
      </c>
      <c r="F85" s="48" t="s">
        <v>305</v>
      </c>
      <c r="G85" s="47">
        <v>623.32614</v>
      </c>
      <c r="H85" s="47">
        <v>2024.1</v>
      </c>
      <c r="I85" s="47">
        <v>2024.12</v>
      </c>
      <c r="J85" s="48" t="s">
        <v>306</v>
      </c>
      <c r="K85" s="47" t="s">
        <v>304</v>
      </c>
      <c r="M85" s="39"/>
    </row>
    <row r="86" s="33" customFormat="1" ht="129" customHeight="1" spans="1:13">
      <c r="A86" s="47">
        <v>9</v>
      </c>
      <c r="B86" s="47" t="s">
        <v>307</v>
      </c>
      <c r="C86" s="47" t="s">
        <v>46</v>
      </c>
      <c r="D86" s="47" t="s">
        <v>23</v>
      </c>
      <c r="E86" s="47" t="s">
        <v>280</v>
      </c>
      <c r="F86" s="48" t="s">
        <v>308</v>
      </c>
      <c r="G86" s="47">
        <v>22.2</v>
      </c>
      <c r="H86" s="47" t="s">
        <v>309</v>
      </c>
      <c r="I86" s="47" t="s">
        <v>310</v>
      </c>
      <c r="J86" s="48" t="s">
        <v>311</v>
      </c>
      <c r="K86" s="47" t="s">
        <v>46</v>
      </c>
      <c r="M86" s="39"/>
    </row>
    <row r="87" s="69" customFormat="1" ht="129" customHeight="1" spans="1:13">
      <c r="A87" s="47">
        <v>10</v>
      </c>
      <c r="B87" s="47" t="s">
        <v>312</v>
      </c>
      <c r="C87" s="47" t="s">
        <v>46</v>
      </c>
      <c r="D87" s="47" t="s">
        <v>30</v>
      </c>
      <c r="E87" s="47" t="s">
        <v>313</v>
      </c>
      <c r="F87" s="47" t="s">
        <v>314</v>
      </c>
      <c r="G87" s="47">
        <v>1.17221</v>
      </c>
      <c r="H87" s="47">
        <v>2024.6</v>
      </c>
      <c r="I87" s="47">
        <v>2024.8</v>
      </c>
      <c r="J87" s="48" t="s">
        <v>315</v>
      </c>
      <c r="K87" s="47" t="s">
        <v>46</v>
      </c>
      <c r="M87" s="39"/>
    </row>
    <row r="88" s="69" customFormat="1" ht="129" customHeight="1" spans="1:13">
      <c r="A88" s="47">
        <v>11</v>
      </c>
      <c r="B88" s="47" t="s">
        <v>316</v>
      </c>
      <c r="C88" s="47" t="s">
        <v>46</v>
      </c>
      <c r="D88" s="47" t="s">
        <v>23</v>
      </c>
      <c r="E88" s="47" t="s">
        <v>317</v>
      </c>
      <c r="F88" s="48" t="s">
        <v>318</v>
      </c>
      <c r="G88" s="47">
        <v>18</v>
      </c>
      <c r="H88" s="47">
        <v>2024.1</v>
      </c>
      <c r="I88" s="47">
        <v>2024.12</v>
      </c>
      <c r="J88" s="48" t="s">
        <v>319</v>
      </c>
      <c r="K88" s="47" t="s">
        <v>46</v>
      </c>
      <c r="M88" s="39"/>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6111111111111" footer="0.314583333333333"/>
  <pageSetup paperSize="9" scale="6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zoomScale="80" zoomScaleNormal="80" workbookViewId="0">
      <pane ySplit="5" topLeftCell="A46" activePane="bottomLeft" state="frozen"/>
      <selection/>
      <selection pane="bottomLeft" activeCell="A2" sqref="A2:K2"/>
    </sheetView>
  </sheetViews>
  <sheetFormatPr defaultColWidth="9" defaultRowHeight="13.5"/>
  <cols>
    <col min="1" max="1" width="9.125" style="37" customWidth="1"/>
    <col min="2" max="2" width="37.625" style="37" customWidth="1"/>
    <col min="3" max="3" width="13.125" style="37" customWidth="1"/>
    <col min="4" max="4" width="11.625" style="37" customWidth="1"/>
    <col min="5" max="5" width="17.625" style="37" customWidth="1"/>
    <col min="6" max="6" width="34.125" style="37" customWidth="1"/>
    <col min="7" max="7" width="21.625" style="37" customWidth="1"/>
    <col min="8" max="9" width="13.625" style="37" customWidth="1"/>
    <col min="10" max="10" width="34.625" style="37" customWidth="1"/>
    <col min="11" max="11" width="15.625" style="37" customWidth="1"/>
    <col min="12" max="16384" width="9" style="37"/>
  </cols>
  <sheetData>
    <row r="1" ht="25" customHeight="1" spans="1:2">
      <c r="A1" s="36" t="s">
        <v>320</v>
      </c>
      <c r="B1" s="36"/>
    </row>
    <row r="2" s="25" customFormat="1" ht="42" customHeight="1" spans="1:11">
      <c r="A2" s="38" t="s">
        <v>321</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27" customFormat="1" ht="45" customHeight="1" spans="1:11">
      <c r="A6" s="45" t="s">
        <v>18</v>
      </c>
      <c r="B6" s="45" t="s">
        <v>322</v>
      </c>
      <c r="C6" s="45" t="s">
        <v>323</v>
      </c>
      <c r="D6" s="63">
        <v>40</v>
      </c>
      <c r="E6" s="63"/>
      <c r="F6" s="63"/>
      <c r="G6" s="63">
        <f>SUM(G7:G46)</f>
        <v>1162.018872</v>
      </c>
      <c r="H6" s="64"/>
      <c r="I6" s="64"/>
      <c r="J6" s="63"/>
      <c r="K6" s="63"/>
    </row>
    <row r="7" s="61" customFormat="1" ht="45" customHeight="1" spans="1:11">
      <c r="A7" s="47">
        <v>1</v>
      </c>
      <c r="B7" s="47" t="s">
        <v>324</v>
      </c>
      <c r="C7" s="47" t="s">
        <v>190</v>
      </c>
      <c r="D7" s="47" t="s">
        <v>30</v>
      </c>
      <c r="E7" s="47" t="s">
        <v>325</v>
      </c>
      <c r="F7" s="47" t="s">
        <v>326</v>
      </c>
      <c r="G7" s="47">
        <v>3.2133</v>
      </c>
      <c r="H7" s="47">
        <v>2022.4</v>
      </c>
      <c r="I7" s="47">
        <v>2022.12</v>
      </c>
      <c r="J7" s="48" t="s">
        <v>327</v>
      </c>
      <c r="K7" s="47" t="s">
        <v>190</v>
      </c>
    </row>
    <row r="8" s="61" customFormat="1" ht="45" customHeight="1" spans="1:11">
      <c r="A8" s="47">
        <v>2</v>
      </c>
      <c r="B8" s="47" t="s">
        <v>328</v>
      </c>
      <c r="C8" s="47" t="s">
        <v>190</v>
      </c>
      <c r="D8" s="47" t="s">
        <v>30</v>
      </c>
      <c r="E8" s="47" t="s">
        <v>329</v>
      </c>
      <c r="F8" s="47" t="s">
        <v>330</v>
      </c>
      <c r="G8" s="47">
        <v>2.733602</v>
      </c>
      <c r="H8" s="47">
        <v>2022.4</v>
      </c>
      <c r="I8" s="47">
        <v>2022.12</v>
      </c>
      <c r="J8" s="48" t="s">
        <v>327</v>
      </c>
      <c r="K8" s="47" t="s">
        <v>190</v>
      </c>
    </row>
    <row r="9" s="61" customFormat="1" ht="90" customHeight="1" spans="1:11">
      <c r="A9" s="47">
        <v>3</v>
      </c>
      <c r="B9" s="47" t="s">
        <v>331</v>
      </c>
      <c r="C9" s="47" t="s">
        <v>190</v>
      </c>
      <c r="D9" s="47" t="s">
        <v>30</v>
      </c>
      <c r="E9" s="47" t="s">
        <v>332</v>
      </c>
      <c r="F9" s="48" t="s">
        <v>333</v>
      </c>
      <c r="G9" s="47">
        <v>4.0095</v>
      </c>
      <c r="H9" s="47">
        <v>2022.1</v>
      </c>
      <c r="I9" s="47">
        <v>2022.12</v>
      </c>
      <c r="J9" s="48" t="s">
        <v>327</v>
      </c>
      <c r="K9" s="47" t="s">
        <v>190</v>
      </c>
    </row>
    <row r="10" s="61" customFormat="1" ht="45" customHeight="1" spans="1:11">
      <c r="A10" s="47">
        <v>4</v>
      </c>
      <c r="B10" s="47" t="s">
        <v>334</v>
      </c>
      <c r="C10" s="47" t="s">
        <v>190</v>
      </c>
      <c r="D10" s="47" t="s">
        <v>30</v>
      </c>
      <c r="E10" s="47" t="s">
        <v>335</v>
      </c>
      <c r="F10" s="47" t="s">
        <v>336</v>
      </c>
      <c r="G10" s="47">
        <v>2.6466</v>
      </c>
      <c r="H10" s="47">
        <v>2022.3</v>
      </c>
      <c r="I10" s="47">
        <v>2022.9</v>
      </c>
      <c r="J10" s="48" t="s">
        <v>327</v>
      </c>
      <c r="K10" s="47" t="s">
        <v>190</v>
      </c>
    </row>
    <row r="11" s="61" customFormat="1" ht="45" customHeight="1" spans="1:11">
      <c r="A11" s="47">
        <v>5</v>
      </c>
      <c r="B11" s="47" t="s">
        <v>337</v>
      </c>
      <c r="C11" s="47" t="s">
        <v>190</v>
      </c>
      <c r="D11" s="47" t="s">
        <v>30</v>
      </c>
      <c r="E11" s="47" t="s">
        <v>338</v>
      </c>
      <c r="F11" s="47" t="s">
        <v>339</v>
      </c>
      <c r="G11" s="47">
        <v>4.026</v>
      </c>
      <c r="H11" s="47">
        <v>2022.4</v>
      </c>
      <c r="I11" s="47">
        <v>2022.12</v>
      </c>
      <c r="J11" s="48" t="s">
        <v>327</v>
      </c>
      <c r="K11" s="47" t="s">
        <v>190</v>
      </c>
    </row>
    <row r="12" s="61" customFormat="1" ht="45" customHeight="1" spans="1:11">
      <c r="A12" s="47">
        <v>6</v>
      </c>
      <c r="B12" s="47" t="s">
        <v>340</v>
      </c>
      <c r="C12" s="47" t="s">
        <v>190</v>
      </c>
      <c r="D12" s="47" t="s">
        <v>30</v>
      </c>
      <c r="E12" s="47" t="s">
        <v>341</v>
      </c>
      <c r="F12" s="47" t="s">
        <v>342</v>
      </c>
      <c r="G12" s="47">
        <v>3.512301</v>
      </c>
      <c r="H12" s="47">
        <v>2022.4</v>
      </c>
      <c r="I12" s="47">
        <v>2022.12</v>
      </c>
      <c r="J12" s="48" t="s">
        <v>327</v>
      </c>
      <c r="K12" s="47" t="s">
        <v>190</v>
      </c>
    </row>
    <row r="13" s="61" customFormat="1" ht="45" customHeight="1" spans="1:11">
      <c r="A13" s="47">
        <v>7</v>
      </c>
      <c r="B13" s="47" t="s">
        <v>343</v>
      </c>
      <c r="C13" s="47" t="s">
        <v>190</v>
      </c>
      <c r="D13" s="47" t="s">
        <v>30</v>
      </c>
      <c r="E13" s="47" t="s">
        <v>344</v>
      </c>
      <c r="F13" s="47" t="s">
        <v>345</v>
      </c>
      <c r="G13" s="47">
        <v>6.031986</v>
      </c>
      <c r="H13" s="47">
        <v>2022.4</v>
      </c>
      <c r="I13" s="47">
        <v>2022.12</v>
      </c>
      <c r="J13" s="48" t="s">
        <v>327</v>
      </c>
      <c r="K13" s="47" t="s">
        <v>190</v>
      </c>
    </row>
    <row r="14" s="61" customFormat="1" ht="45" customHeight="1" spans="1:11">
      <c r="A14" s="47">
        <v>8</v>
      </c>
      <c r="B14" s="47" t="s">
        <v>346</v>
      </c>
      <c r="C14" s="47" t="s">
        <v>190</v>
      </c>
      <c r="D14" s="47" t="s">
        <v>30</v>
      </c>
      <c r="E14" s="47" t="s">
        <v>347</v>
      </c>
      <c r="F14" s="47" t="s">
        <v>348</v>
      </c>
      <c r="G14" s="47">
        <v>4.1358</v>
      </c>
      <c r="H14" s="47">
        <v>2022.4</v>
      </c>
      <c r="I14" s="47">
        <v>2022.12</v>
      </c>
      <c r="J14" s="48" t="s">
        <v>327</v>
      </c>
      <c r="K14" s="47" t="s">
        <v>190</v>
      </c>
    </row>
    <row r="15" s="61" customFormat="1" ht="45" customHeight="1" spans="1:11">
      <c r="A15" s="47">
        <v>9</v>
      </c>
      <c r="B15" s="47" t="s">
        <v>349</v>
      </c>
      <c r="C15" s="47" t="s">
        <v>190</v>
      </c>
      <c r="D15" s="47" t="s">
        <v>30</v>
      </c>
      <c r="E15" s="47" t="s">
        <v>102</v>
      </c>
      <c r="F15" s="47" t="s">
        <v>350</v>
      </c>
      <c r="G15" s="47">
        <v>2.9268</v>
      </c>
      <c r="H15" s="47">
        <v>2022.4</v>
      </c>
      <c r="I15" s="47">
        <v>2022.12</v>
      </c>
      <c r="J15" s="48" t="s">
        <v>327</v>
      </c>
      <c r="K15" s="47" t="s">
        <v>190</v>
      </c>
    </row>
    <row r="16" s="61" customFormat="1" ht="74" customHeight="1" spans="1:11">
      <c r="A16" s="47">
        <v>10</v>
      </c>
      <c r="B16" s="47" t="s">
        <v>351</v>
      </c>
      <c r="C16" s="47" t="s">
        <v>190</v>
      </c>
      <c r="D16" s="47" t="s">
        <v>30</v>
      </c>
      <c r="E16" s="47" t="s">
        <v>352</v>
      </c>
      <c r="F16" s="47" t="s">
        <v>353</v>
      </c>
      <c r="G16" s="47">
        <v>4.989972</v>
      </c>
      <c r="H16" s="47">
        <v>2022</v>
      </c>
      <c r="I16" s="47">
        <v>2022</v>
      </c>
      <c r="J16" s="48" t="s">
        <v>327</v>
      </c>
      <c r="K16" s="47" t="s">
        <v>190</v>
      </c>
    </row>
    <row r="17" s="61" customFormat="1" ht="81" customHeight="1" spans="1:11">
      <c r="A17" s="47">
        <v>11</v>
      </c>
      <c r="B17" s="47" t="s">
        <v>354</v>
      </c>
      <c r="C17" s="47" t="s">
        <v>190</v>
      </c>
      <c r="D17" s="47" t="s">
        <v>30</v>
      </c>
      <c r="E17" s="47" t="s">
        <v>116</v>
      </c>
      <c r="F17" s="47" t="s">
        <v>355</v>
      </c>
      <c r="G17" s="47">
        <v>13.753897</v>
      </c>
      <c r="H17" s="47">
        <v>2021.8</v>
      </c>
      <c r="I17" s="47">
        <v>2021.12</v>
      </c>
      <c r="J17" s="48" t="s">
        <v>356</v>
      </c>
      <c r="K17" s="47" t="s">
        <v>190</v>
      </c>
    </row>
    <row r="18" s="61" customFormat="1" ht="82" customHeight="1" spans="1:11">
      <c r="A18" s="47">
        <v>12</v>
      </c>
      <c r="B18" s="47" t="s">
        <v>357</v>
      </c>
      <c r="C18" s="47" t="s">
        <v>190</v>
      </c>
      <c r="D18" s="47" t="s">
        <v>30</v>
      </c>
      <c r="E18" s="47" t="s">
        <v>358</v>
      </c>
      <c r="F18" s="48" t="s">
        <v>359</v>
      </c>
      <c r="G18" s="47">
        <v>5.622</v>
      </c>
      <c r="H18" s="47">
        <v>2022.9</v>
      </c>
      <c r="I18" s="47">
        <v>2023.8</v>
      </c>
      <c r="J18" s="48" t="s">
        <v>360</v>
      </c>
      <c r="K18" s="47" t="s">
        <v>190</v>
      </c>
    </row>
    <row r="19" s="61" customFormat="1" ht="82" customHeight="1" spans="1:11">
      <c r="A19" s="47">
        <v>13</v>
      </c>
      <c r="B19" s="47" t="s">
        <v>361</v>
      </c>
      <c r="C19" s="47" t="s">
        <v>190</v>
      </c>
      <c r="D19" s="47" t="s">
        <v>30</v>
      </c>
      <c r="E19" s="47" t="s">
        <v>362</v>
      </c>
      <c r="F19" s="48" t="s">
        <v>363</v>
      </c>
      <c r="G19" s="47">
        <v>8.05164</v>
      </c>
      <c r="H19" s="47">
        <v>2022.8</v>
      </c>
      <c r="I19" s="47">
        <v>2022.12</v>
      </c>
      <c r="J19" s="48" t="s">
        <v>364</v>
      </c>
      <c r="K19" s="47" t="s">
        <v>190</v>
      </c>
    </row>
    <row r="20" s="61" customFormat="1" ht="45" customHeight="1" spans="1:11">
      <c r="A20" s="47">
        <v>14</v>
      </c>
      <c r="B20" s="47" t="s">
        <v>365</v>
      </c>
      <c r="C20" s="47" t="s">
        <v>190</v>
      </c>
      <c r="D20" s="47" t="s">
        <v>30</v>
      </c>
      <c r="E20" s="47" t="s">
        <v>73</v>
      </c>
      <c r="F20" s="47" t="s">
        <v>366</v>
      </c>
      <c r="G20" s="47">
        <v>2.5794</v>
      </c>
      <c r="H20" s="47">
        <v>2022.8</v>
      </c>
      <c r="I20" s="47">
        <v>2022.12</v>
      </c>
      <c r="J20" s="48" t="s">
        <v>367</v>
      </c>
      <c r="K20" s="47" t="s">
        <v>190</v>
      </c>
    </row>
    <row r="21" s="61" customFormat="1" ht="45" customHeight="1" spans="1:11">
      <c r="A21" s="47">
        <v>15</v>
      </c>
      <c r="B21" s="47" t="s">
        <v>368</v>
      </c>
      <c r="C21" s="47" t="s">
        <v>190</v>
      </c>
      <c r="D21" s="47" t="s">
        <v>30</v>
      </c>
      <c r="E21" s="47" t="s">
        <v>94</v>
      </c>
      <c r="F21" s="48" t="s">
        <v>369</v>
      </c>
      <c r="G21" s="47">
        <v>1.43499</v>
      </c>
      <c r="H21" s="47">
        <v>2022.1</v>
      </c>
      <c r="I21" s="47">
        <v>2022.12</v>
      </c>
      <c r="J21" s="47" t="s">
        <v>370</v>
      </c>
      <c r="K21" s="47" t="s">
        <v>190</v>
      </c>
    </row>
    <row r="22" s="61" customFormat="1" ht="105" customHeight="1" spans="1:11">
      <c r="A22" s="47">
        <v>16</v>
      </c>
      <c r="B22" s="47" t="s">
        <v>371</v>
      </c>
      <c r="C22" s="47" t="s">
        <v>190</v>
      </c>
      <c r="D22" s="47" t="s">
        <v>30</v>
      </c>
      <c r="E22" s="47" t="s">
        <v>372</v>
      </c>
      <c r="F22" s="48" t="s">
        <v>373</v>
      </c>
      <c r="G22" s="47">
        <v>0.2</v>
      </c>
      <c r="H22" s="47">
        <v>2021.8</v>
      </c>
      <c r="I22" s="47">
        <v>2021.11</v>
      </c>
      <c r="J22" s="47" t="s">
        <v>374</v>
      </c>
      <c r="K22" s="47" t="s">
        <v>190</v>
      </c>
    </row>
    <row r="23" s="61" customFormat="1" ht="45" customHeight="1" spans="1:11">
      <c r="A23" s="47">
        <v>17</v>
      </c>
      <c r="B23" s="47" t="s">
        <v>375</v>
      </c>
      <c r="C23" s="47" t="s">
        <v>190</v>
      </c>
      <c r="D23" s="47" t="s">
        <v>30</v>
      </c>
      <c r="E23" s="47" t="s">
        <v>376</v>
      </c>
      <c r="F23" s="48" t="s">
        <v>377</v>
      </c>
      <c r="G23" s="47">
        <v>5.61729</v>
      </c>
      <c r="H23" s="47">
        <v>2021.7</v>
      </c>
      <c r="I23" s="47">
        <v>2021.12</v>
      </c>
      <c r="J23" s="47" t="s">
        <v>378</v>
      </c>
      <c r="K23" s="47" t="s">
        <v>190</v>
      </c>
    </row>
    <row r="24" s="61" customFormat="1" ht="221" customHeight="1" spans="1:11">
      <c r="A24" s="47">
        <v>18</v>
      </c>
      <c r="B24" s="47" t="s">
        <v>379</v>
      </c>
      <c r="C24" s="47" t="s">
        <v>190</v>
      </c>
      <c r="D24" s="47" t="s">
        <v>30</v>
      </c>
      <c r="E24" s="47" t="s">
        <v>380</v>
      </c>
      <c r="F24" s="48" t="s">
        <v>381</v>
      </c>
      <c r="G24" s="47">
        <v>11.958</v>
      </c>
      <c r="H24" s="47">
        <v>2021.9</v>
      </c>
      <c r="I24" s="47">
        <v>2023.6</v>
      </c>
      <c r="J24" s="47" t="s">
        <v>382</v>
      </c>
      <c r="K24" s="47" t="s">
        <v>190</v>
      </c>
    </row>
    <row r="25" s="61" customFormat="1" ht="113" customHeight="1" spans="1:11">
      <c r="A25" s="47">
        <v>19</v>
      </c>
      <c r="B25" s="47" t="s">
        <v>383</v>
      </c>
      <c r="C25" s="47" t="s">
        <v>190</v>
      </c>
      <c r="D25" s="47" t="s">
        <v>30</v>
      </c>
      <c r="E25" s="47" t="s">
        <v>239</v>
      </c>
      <c r="F25" s="48" t="s">
        <v>384</v>
      </c>
      <c r="G25" s="47">
        <v>6.3378</v>
      </c>
      <c r="H25" s="47">
        <v>2022.11</v>
      </c>
      <c r="I25" s="47">
        <v>2022.12</v>
      </c>
      <c r="J25" s="48" t="s">
        <v>385</v>
      </c>
      <c r="K25" s="47" t="s">
        <v>190</v>
      </c>
    </row>
    <row r="26" s="61" customFormat="1" ht="130" customHeight="1" spans="1:11">
      <c r="A26" s="47">
        <v>20</v>
      </c>
      <c r="B26" s="47" t="s">
        <v>386</v>
      </c>
      <c r="C26" s="47" t="s">
        <v>190</v>
      </c>
      <c r="D26" s="47" t="s">
        <v>30</v>
      </c>
      <c r="E26" s="47" t="s">
        <v>387</v>
      </c>
      <c r="F26" s="48" t="s">
        <v>388</v>
      </c>
      <c r="G26" s="47">
        <v>4.5201</v>
      </c>
      <c r="H26" s="47">
        <v>2022.11</v>
      </c>
      <c r="I26" s="47">
        <v>2022.12</v>
      </c>
      <c r="J26" s="48" t="s">
        <v>389</v>
      </c>
      <c r="K26" s="47" t="s">
        <v>190</v>
      </c>
    </row>
    <row r="27" s="61" customFormat="1" ht="130" customHeight="1" spans="1:11">
      <c r="A27" s="47">
        <v>21</v>
      </c>
      <c r="B27" s="47" t="s">
        <v>390</v>
      </c>
      <c r="C27" s="47" t="s">
        <v>190</v>
      </c>
      <c r="D27" s="47" t="s">
        <v>30</v>
      </c>
      <c r="E27" s="47" t="s">
        <v>391</v>
      </c>
      <c r="F27" s="48" t="s">
        <v>392</v>
      </c>
      <c r="G27" s="47">
        <v>2.049</v>
      </c>
      <c r="H27" s="47">
        <v>2022.6</v>
      </c>
      <c r="I27" s="47">
        <v>2022.12</v>
      </c>
      <c r="J27" s="48" t="s">
        <v>393</v>
      </c>
      <c r="K27" s="47" t="s">
        <v>190</v>
      </c>
    </row>
    <row r="28" s="61" customFormat="1" ht="87" customHeight="1" spans="1:11">
      <c r="A28" s="47">
        <v>22</v>
      </c>
      <c r="B28" s="47" t="s">
        <v>394</v>
      </c>
      <c r="C28" s="47" t="s">
        <v>190</v>
      </c>
      <c r="D28" s="47" t="s">
        <v>30</v>
      </c>
      <c r="E28" s="47" t="s">
        <v>395</v>
      </c>
      <c r="F28" s="48" t="s">
        <v>396</v>
      </c>
      <c r="G28" s="47">
        <v>2.151</v>
      </c>
      <c r="H28" s="47">
        <v>2022.6</v>
      </c>
      <c r="I28" s="47">
        <v>2022.12</v>
      </c>
      <c r="J28" s="48" t="s">
        <v>397</v>
      </c>
      <c r="K28" s="47" t="s">
        <v>190</v>
      </c>
    </row>
    <row r="29" s="61" customFormat="1" ht="87" customHeight="1" spans="1:11">
      <c r="A29" s="47">
        <v>23</v>
      </c>
      <c r="B29" s="47" t="s">
        <v>398</v>
      </c>
      <c r="C29" s="47" t="s">
        <v>190</v>
      </c>
      <c r="D29" s="47" t="s">
        <v>30</v>
      </c>
      <c r="E29" s="47" t="s">
        <v>399</v>
      </c>
      <c r="F29" s="48" t="s">
        <v>400</v>
      </c>
      <c r="G29" s="47">
        <v>1.670754</v>
      </c>
      <c r="H29" s="47">
        <v>2022.6</v>
      </c>
      <c r="I29" s="47">
        <v>2022.12</v>
      </c>
      <c r="J29" s="48" t="s">
        <v>401</v>
      </c>
      <c r="K29" s="47" t="s">
        <v>190</v>
      </c>
    </row>
    <row r="30" s="61" customFormat="1" ht="70" customHeight="1" spans="1:11">
      <c r="A30" s="47">
        <v>24</v>
      </c>
      <c r="B30" s="47" t="s">
        <v>402</v>
      </c>
      <c r="C30" s="47" t="s">
        <v>190</v>
      </c>
      <c r="D30" s="47" t="s">
        <v>30</v>
      </c>
      <c r="E30" s="47" t="s">
        <v>116</v>
      </c>
      <c r="F30" s="48" t="s">
        <v>403</v>
      </c>
      <c r="G30" s="47">
        <v>9.5157</v>
      </c>
      <c r="H30" s="47">
        <v>2022.6</v>
      </c>
      <c r="I30" s="47">
        <v>2022.12</v>
      </c>
      <c r="J30" s="48" t="s">
        <v>404</v>
      </c>
      <c r="K30" s="47" t="s">
        <v>190</v>
      </c>
    </row>
    <row r="31" s="61" customFormat="1" ht="70" customHeight="1" spans="1:11">
      <c r="A31" s="47">
        <v>25</v>
      </c>
      <c r="B31" s="47" t="s">
        <v>405</v>
      </c>
      <c r="C31" s="47" t="s">
        <v>190</v>
      </c>
      <c r="D31" s="47" t="s">
        <v>30</v>
      </c>
      <c r="E31" s="47" t="s">
        <v>406</v>
      </c>
      <c r="F31" s="48" t="s">
        <v>407</v>
      </c>
      <c r="G31" s="47">
        <v>1.8177</v>
      </c>
      <c r="H31" s="47">
        <v>2022.6</v>
      </c>
      <c r="I31" s="47">
        <v>2022.12</v>
      </c>
      <c r="J31" s="48" t="s">
        <v>408</v>
      </c>
      <c r="K31" s="47" t="s">
        <v>190</v>
      </c>
    </row>
    <row r="32" s="61" customFormat="1" ht="104" customHeight="1" spans="1:11">
      <c r="A32" s="47">
        <v>26</v>
      </c>
      <c r="B32" s="47" t="s">
        <v>409</v>
      </c>
      <c r="C32" s="47" t="s">
        <v>190</v>
      </c>
      <c r="D32" s="47" t="s">
        <v>30</v>
      </c>
      <c r="E32" s="47" t="s">
        <v>210</v>
      </c>
      <c r="F32" s="47" t="s">
        <v>410</v>
      </c>
      <c r="G32" s="47">
        <v>3.2529</v>
      </c>
      <c r="H32" s="47">
        <v>2022.4</v>
      </c>
      <c r="I32" s="47">
        <v>2022.12</v>
      </c>
      <c r="J32" s="48" t="s">
        <v>411</v>
      </c>
      <c r="K32" s="47" t="s">
        <v>190</v>
      </c>
    </row>
    <row r="33" s="61" customFormat="1" ht="67" customHeight="1" spans="1:11">
      <c r="A33" s="47">
        <v>27</v>
      </c>
      <c r="B33" s="47" t="s">
        <v>412</v>
      </c>
      <c r="C33" s="47" t="s">
        <v>190</v>
      </c>
      <c r="D33" s="47" t="s">
        <v>30</v>
      </c>
      <c r="E33" s="47" t="s">
        <v>251</v>
      </c>
      <c r="F33" s="48" t="s">
        <v>413</v>
      </c>
      <c r="G33" s="47">
        <v>25.03644</v>
      </c>
      <c r="H33" s="47" t="s">
        <v>414</v>
      </c>
      <c r="I33" s="47" t="s">
        <v>415</v>
      </c>
      <c r="J33" s="47" t="s">
        <v>416</v>
      </c>
      <c r="K33" s="47" t="s">
        <v>190</v>
      </c>
    </row>
    <row r="34" s="61" customFormat="1" ht="157" customHeight="1" spans="1:11">
      <c r="A34" s="47">
        <v>28</v>
      </c>
      <c r="B34" s="47" t="s">
        <v>417</v>
      </c>
      <c r="C34" s="47" t="s">
        <v>190</v>
      </c>
      <c r="D34" s="47" t="s">
        <v>30</v>
      </c>
      <c r="E34" s="47" t="s">
        <v>418</v>
      </c>
      <c r="F34" s="48" t="s">
        <v>419</v>
      </c>
      <c r="G34" s="47">
        <v>28</v>
      </c>
      <c r="H34" s="47" t="s">
        <v>414</v>
      </c>
      <c r="I34" s="47" t="s">
        <v>415</v>
      </c>
      <c r="J34" s="47" t="s">
        <v>420</v>
      </c>
      <c r="K34" s="47" t="s">
        <v>190</v>
      </c>
    </row>
    <row r="35" s="61" customFormat="1" ht="174" customHeight="1" spans="1:11">
      <c r="A35" s="47">
        <v>29</v>
      </c>
      <c r="B35" s="47" t="s">
        <v>421</v>
      </c>
      <c r="C35" s="47" t="s">
        <v>190</v>
      </c>
      <c r="D35" s="47" t="s">
        <v>30</v>
      </c>
      <c r="E35" s="47" t="s">
        <v>422</v>
      </c>
      <c r="F35" s="48" t="s">
        <v>423</v>
      </c>
      <c r="G35" s="47">
        <v>28.9744</v>
      </c>
      <c r="H35" s="47" t="s">
        <v>43</v>
      </c>
      <c r="I35" s="47">
        <v>2024.09</v>
      </c>
      <c r="J35" s="47" t="s">
        <v>424</v>
      </c>
      <c r="K35" s="47" t="s">
        <v>190</v>
      </c>
    </row>
    <row r="36" s="61" customFormat="1" ht="82" customHeight="1" spans="1:11">
      <c r="A36" s="47">
        <v>30</v>
      </c>
      <c r="B36" s="47" t="s">
        <v>425</v>
      </c>
      <c r="C36" s="47" t="s">
        <v>190</v>
      </c>
      <c r="D36" s="47" t="s">
        <v>115</v>
      </c>
      <c r="E36" s="47" t="s">
        <v>426</v>
      </c>
      <c r="F36" s="48" t="s">
        <v>427</v>
      </c>
      <c r="G36" s="47">
        <v>86</v>
      </c>
      <c r="H36" s="47">
        <v>2024.5</v>
      </c>
      <c r="I36" s="47">
        <v>2024.9</v>
      </c>
      <c r="J36" s="48" t="s">
        <v>428</v>
      </c>
      <c r="K36" s="47" t="s">
        <v>190</v>
      </c>
    </row>
    <row r="37" s="62" customFormat="1" ht="152" customHeight="1" spans="1:11">
      <c r="A37" s="47">
        <v>31</v>
      </c>
      <c r="B37" s="47" t="s">
        <v>429</v>
      </c>
      <c r="C37" s="47" t="s">
        <v>190</v>
      </c>
      <c r="D37" s="47" t="s">
        <v>115</v>
      </c>
      <c r="E37" s="47" t="s">
        <v>430</v>
      </c>
      <c r="F37" s="48" t="s">
        <v>431</v>
      </c>
      <c r="G37" s="47">
        <v>249</v>
      </c>
      <c r="H37" s="47">
        <v>2024.3</v>
      </c>
      <c r="I37" s="47">
        <v>2024.6</v>
      </c>
      <c r="J37" s="48" t="s">
        <v>432</v>
      </c>
      <c r="K37" s="47" t="s">
        <v>190</v>
      </c>
    </row>
    <row r="38" s="53" customFormat="1" ht="87" customHeight="1" spans="1:11">
      <c r="A38" s="47">
        <v>32</v>
      </c>
      <c r="B38" s="47" t="s">
        <v>433</v>
      </c>
      <c r="C38" s="47" t="s">
        <v>190</v>
      </c>
      <c r="D38" s="47" t="s">
        <v>23</v>
      </c>
      <c r="E38" s="47" t="s">
        <v>434</v>
      </c>
      <c r="F38" s="48" t="s">
        <v>435</v>
      </c>
      <c r="G38" s="47">
        <v>44</v>
      </c>
      <c r="H38" s="47">
        <v>2024.5</v>
      </c>
      <c r="I38" s="47">
        <v>2024.8</v>
      </c>
      <c r="J38" s="48" t="s">
        <v>436</v>
      </c>
      <c r="K38" s="47" t="s">
        <v>190</v>
      </c>
    </row>
    <row r="39" s="53" customFormat="1" ht="85" customHeight="1" spans="1:11">
      <c r="A39" s="47">
        <v>33</v>
      </c>
      <c r="B39" s="47" t="s">
        <v>437</v>
      </c>
      <c r="C39" s="47" t="s">
        <v>190</v>
      </c>
      <c r="D39" s="47" t="s">
        <v>115</v>
      </c>
      <c r="E39" s="47" t="s">
        <v>438</v>
      </c>
      <c r="F39" s="48" t="s">
        <v>439</v>
      </c>
      <c r="G39" s="47">
        <v>48</v>
      </c>
      <c r="H39" s="47">
        <v>2024.4</v>
      </c>
      <c r="I39" s="47">
        <v>2024.5</v>
      </c>
      <c r="J39" s="48" t="s">
        <v>440</v>
      </c>
      <c r="K39" s="47" t="s">
        <v>190</v>
      </c>
    </row>
    <row r="40" s="53" customFormat="1" ht="119" customHeight="1" spans="1:11">
      <c r="A40" s="47">
        <v>34</v>
      </c>
      <c r="B40" s="47" t="s">
        <v>441</v>
      </c>
      <c r="C40" s="47" t="s">
        <v>190</v>
      </c>
      <c r="D40" s="47" t="s">
        <v>115</v>
      </c>
      <c r="E40" s="47" t="s">
        <v>442</v>
      </c>
      <c r="F40" s="48" t="s">
        <v>443</v>
      </c>
      <c r="G40" s="47">
        <v>30</v>
      </c>
      <c r="H40" s="47">
        <v>2024.3</v>
      </c>
      <c r="I40" s="47">
        <v>2024.11</v>
      </c>
      <c r="J40" s="48" t="s">
        <v>444</v>
      </c>
      <c r="K40" s="47" t="s">
        <v>190</v>
      </c>
    </row>
    <row r="41" s="37" customFormat="1" ht="132" customHeight="1" spans="1:11">
      <c r="A41" s="47">
        <v>35</v>
      </c>
      <c r="B41" s="47" t="s">
        <v>445</v>
      </c>
      <c r="C41" s="47" t="s">
        <v>190</v>
      </c>
      <c r="D41" s="47" t="s">
        <v>23</v>
      </c>
      <c r="E41" s="47" t="s">
        <v>446</v>
      </c>
      <c r="F41" s="48" t="s">
        <v>447</v>
      </c>
      <c r="G41" s="47">
        <v>129</v>
      </c>
      <c r="H41" s="47">
        <v>2024.3</v>
      </c>
      <c r="I41" s="47">
        <v>2024.11</v>
      </c>
      <c r="J41" s="48" t="s">
        <v>448</v>
      </c>
      <c r="K41" s="47" t="s">
        <v>190</v>
      </c>
    </row>
    <row r="42" s="53" customFormat="1" ht="79" customHeight="1" spans="1:11">
      <c r="A42" s="47">
        <v>36</v>
      </c>
      <c r="B42" s="47" t="s">
        <v>449</v>
      </c>
      <c r="C42" s="47" t="s">
        <v>190</v>
      </c>
      <c r="D42" s="47" t="s">
        <v>115</v>
      </c>
      <c r="E42" s="47" t="s">
        <v>450</v>
      </c>
      <c r="F42" s="48" t="s">
        <v>451</v>
      </c>
      <c r="G42" s="47">
        <v>32</v>
      </c>
      <c r="H42" s="47">
        <v>2024.5</v>
      </c>
      <c r="I42" s="47">
        <v>2024.7</v>
      </c>
      <c r="J42" s="48" t="s">
        <v>452</v>
      </c>
      <c r="K42" s="47" t="s">
        <v>190</v>
      </c>
    </row>
    <row r="43" s="53" customFormat="1" ht="88" customHeight="1" spans="1:11">
      <c r="A43" s="47">
        <v>37</v>
      </c>
      <c r="B43" s="47" t="s">
        <v>453</v>
      </c>
      <c r="C43" s="47" t="s">
        <v>190</v>
      </c>
      <c r="D43" s="47" t="s">
        <v>115</v>
      </c>
      <c r="E43" s="47" t="s">
        <v>454</v>
      </c>
      <c r="F43" s="48" t="s">
        <v>455</v>
      </c>
      <c r="G43" s="47">
        <v>92</v>
      </c>
      <c r="H43" s="47">
        <v>2024.5</v>
      </c>
      <c r="I43" s="47">
        <v>2024.8</v>
      </c>
      <c r="J43" s="48" t="s">
        <v>456</v>
      </c>
      <c r="K43" s="47" t="s">
        <v>190</v>
      </c>
    </row>
    <row r="44" ht="165" customHeight="1" spans="1:11">
      <c r="A44" s="47">
        <v>38</v>
      </c>
      <c r="B44" s="47" t="s">
        <v>457</v>
      </c>
      <c r="C44" s="47" t="s">
        <v>190</v>
      </c>
      <c r="D44" s="47" t="s">
        <v>23</v>
      </c>
      <c r="E44" s="47" t="s">
        <v>458</v>
      </c>
      <c r="F44" s="47" t="s">
        <v>459</v>
      </c>
      <c r="G44" s="47">
        <v>80</v>
      </c>
      <c r="H44" s="47">
        <v>2024.9</v>
      </c>
      <c r="I44" s="47">
        <v>2024.11</v>
      </c>
      <c r="J44" s="48" t="s">
        <v>452</v>
      </c>
      <c r="K44" s="47" t="s">
        <v>190</v>
      </c>
    </row>
    <row r="45" s="33" customFormat="1" ht="78" customHeight="1" spans="1:11">
      <c r="A45" s="47">
        <v>39</v>
      </c>
      <c r="B45" s="47" t="s">
        <v>460</v>
      </c>
      <c r="C45" s="47" t="s">
        <v>190</v>
      </c>
      <c r="D45" s="47" t="s">
        <v>115</v>
      </c>
      <c r="E45" s="47" t="s">
        <v>461</v>
      </c>
      <c r="F45" s="47" t="s">
        <v>462</v>
      </c>
      <c r="G45" s="47">
        <v>40</v>
      </c>
      <c r="H45" s="47">
        <v>2024.1</v>
      </c>
      <c r="I45" s="47">
        <v>2024.12</v>
      </c>
      <c r="J45" s="48" t="s">
        <v>452</v>
      </c>
      <c r="K45" s="47" t="s">
        <v>190</v>
      </c>
    </row>
    <row r="46" s="33" customFormat="1" ht="77" customHeight="1" spans="1:11">
      <c r="A46" s="47">
        <v>40</v>
      </c>
      <c r="B46" s="47" t="s">
        <v>463</v>
      </c>
      <c r="C46" s="47" t="s">
        <v>190</v>
      </c>
      <c r="D46" s="47" t="s">
        <v>115</v>
      </c>
      <c r="E46" s="47" t="s">
        <v>464</v>
      </c>
      <c r="F46" s="47" t="s">
        <v>465</v>
      </c>
      <c r="G46" s="47">
        <v>131.25</v>
      </c>
      <c r="H46" s="47">
        <v>2024.1</v>
      </c>
      <c r="I46" s="47">
        <v>2024.12</v>
      </c>
      <c r="J46" s="48" t="s">
        <v>466</v>
      </c>
      <c r="K46" s="47" t="s">
        <v>190</v>
      </c>
    </row>
    <row r="47" ht="147" customHeight="1"/>
    <row r="48" ht="147" customHeight="1"/>
    <row r="49" ht="147" customHeight="1"/>
    <row r="50" ht="147" customHeight="1"/>
    <row r="51" ht="112" customHeight="1"/>
    <row r="52" ht="217" customHeight="1"/>
    <row r="53" ht="242"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0" zoomScaleNormal="80" workbookViewId="0">
      <pane ySplit="6" topLeftCell="A7" activePane="bottomLeft" state="frozen"/>
      <selection/>
      <selection pane="bottomLeft" activeCell="B7" sqref="B7:B19"/>
    </sheetView>
  </sheetViews>
  <sheetFormatPr defaultColWidth="9" defaultRowHeight="13.5"/>
  <cols>
    <col min="1" max="1" width="9.125" style="53" customWidth="1"/>
    <col min="2" max="2" width="37.625" style="53" customWidth="1"/>
    <col min="3" max="3" width="13.125" style="53" customWidth="1"/>
    <col min="4" max="4" width="11.625" style="53" customWidth="1"/>
    <col min="5" max="5" width="17.625" style="53" customWidth="1"/>
    <col min="6" max="6" width="34.125" style="53" customWidth="1"/>
    <col min="7" max="7" width="21.625" style="53" customWidth="1"/>
    <col min="8" max="9" width="13.625" style="53" customWidth="1"/>
    <col min="10" max="10" width="34.625" style="53" customWidth="1"/>
    <col min="11" max="11" width="15.625" style="53" customWidth="1"/>
    <col min="12" max="16384" width="9" style="53"/>
  </cols>
  <sheetData>
    <row r="1" s="37" customFormat="1" ht="25" customHeight="1" spans="1:2">
      <c r="A1" s="36" t="s">
        <v>467</v>
      </c>
      <c r="B1" s="36"/>
    </row>
    <row r="2" s="25" customFormat="1" ht="42" customHeight="1" spans="1:11">
      <c r="A2" s="38" t="s">
        <v>468</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52" customFormat="1" ht="40" customHeight="1" spans="1:11">
      <c r="A6" s="45" t="s">
        <v>87</v>
      </c>
      <c r="B6" s="45" t="s">
        <v>469</v>
      </c>
      <c r="C6" s="45" t="s">
        <v>15</v>
      </c>
      <c r="D6" s="45">
        <v>13</v>
      </c>
      <c r="E6" s="59"/>
      <c r="F6" s="59"/>
      <c r="G6" s="45">
        <f>SUM(G7:G19)</f>
        <v>357.66</v>
      </c>
      <c r="H6" s="59"/>
      <c r="I6" s="59"/>
      <c r="J6" s="59"/>
      <c r="K6" s="59"/>
    </row>
    <row r="7" s="53" customFormat="1" ht="101" customHeight="1" spans="1:11">
      <c r="A7" s="47">
        <v>1</v>
      </c>
      <c r="B7" s="47" t="s">
        <v>470</v>
      </c>
      <c r="C7" s="47" t="s">
        <v>222</v>
      </c>
      <c r="D7" s="47" t="s">
        <v>30</v>
      </c>
      <c r="E7" s="47" t="s">
        <v>471</v>
      </c>
      <c r="F7" s="48" t="s">
        <v>472</v>
      </c>
      <c r="G7" s="47">
        <v>29</v>
      </c>
      <c r="H7" s="47">
        <v>2022.8</v>
      </c>
      <c r="I7" s="47">
        <v>2022.12</v>
      </c>
      <c r="J7" s="48" t="s">
        <v>473</v>
      </c>
      <c r="K7" s="47" t="s">
        <v>222</v>
      </c>
    </row>
    <row r="8" s="53" customFormat="1" ht="86" customHeight="1" spans="1:11">
      <c r="A8" s="47">
        <v>2</v>
      </c>
      <c r="B8" s="47" t="s">
        <v>474</v>
      </c>
      <c r="C8" s="47" t="s">
        <v>222</v>
      </c>
      <c r="D8" s="47" t="s">
        <v>30</v>
      </c>
      <c r="E8" s="47" t="s">
        <v>191</v>
      </c>
      <c r="F8" s="47" t="s">
        <v>475</v>
      </c>
      <c r="G8" s="47">
        <v>6.7</v>
      </c>
      <c r="H8" s="47">
        <v>2022.8</v>
      </c>
      <c r="I8" s="47">
        <v>2022.12</v>
      </c>
      <c r="J8" s="48" t="s">
        <v>476</v>
      </c>
      <c r="K8" s="47" t="s">
        <v>222</v>
      </c>
    </row>
    <row r="9" s="53" customFormat="1" ht="127" customHeight="1" spans="1:11">
      <c r="A9" s="47">
        <v>3</v>
      </c>
      <c r="B9" s="47" t="s">
        <v>477</v>
      </c>
      <c r="C9" s="47" t="s">
        <v>222</v>
      </c>
      <c r="D9" s="47" t="s">
        <v>30</v>
      </c>
      <c r="E9" s="47" t="s">
        <v>251</v>
      </c>
      <c r="F9" s="47" t="s">
        <v>478</v>
      </c>
      <c r="G9" s="47">
        <v>9.8</v>
      </c>
      <c r="H9" s="47">
        <v>2022.8</v>
      </c>
      <c r="I9" s="47">
        <v>2022.12</v>
      </c>
      <c r="J9" s="48" t="s">
        <v>479</v>
      </c>
      <c r="K9" s="47" t="s">
        <v>222</v>
      </c>
    </row>
    <row r="10" s="53" customFormat="1" ht="98" customHeight="1" spans="1:11">
      <c r="A10" s="47">
        <v>4</v>
      </c>
      <c r="B10" s="47" t="s">
        <v>480</v>
      </c>
      <c r="C10" s="47" t="s">
        <v>222</v>
      </c>
      <c r="D10" s="47" t="s">
        <v>30</v>
      </c>
      <c r="E10" s="47" t="s">
        <v>481</v>
      </c>
      <c r="F10" s="47" t="s">
        <v>482</v>
      </c>
      <c r="G10" s="47">
        <v>11.4</v>
      </c>
      <c r="H10" s="47">
        <v>2022.8</v>
      </c>
      <c r="I10" s="47">
        <v>2022.12</v>
      </c>
      <c r="J10" s="48" t="s">
        <v>483</v>
      </c>
      <c r="K10" s="47" t="s">
        <v>222</v>
      </c>
    </row>
    <row r="11" s="53" customFormat="1" ht="92" customHeight="1" spans="1:11">
      <c r="A11" s="47">
        <v>5</v>
      </c>
      <c r="B11" s="47" t="s">
        <v>484</v>
      </c>
      <c r="C11" s="47" t="s">
        <v>222</v>
      </c>
      <c r="D11" s="47" t="s">
        <v>30</v>
      </c>
      <c r="E11" s="47" t="s">
        <v>485</v>
      </c>
      <c r="F11" s="47" t="s">
        <v>486</v>
      </c>
      <c r="G11" s="47">
        <v>2.95</v>
      </c>
      <c r="H11" s="47">
        <v>2022.8</v>
      </c>
      <c r="I11" s="47">
        <v>2022.12</v>
      </c>
      <c r="J11" s="48" t="s">
        <v>487</v>
      </c>
      <c r="K11" s="47" t="s">
        <v>222</v>
      </c>
    </row>
    <row r="12" s="53" customFormat="1" ht="111" customHeight="1" spans="1:11">
      <c r="A12" s="47">
        <v>6</v>
      </c>
      <c r="B12" s="47" t="s">
        <v>488</v>
      </c>
      <c r="C12" s="47" t="s">
        <v>222</v>
      </c>
      <c r="D12" s="47" t="s">
        <v>30</v>
      </c>
      <c r="E12" s="47" t="s">
        <v>489</v>
      </c>
      <c r="F12" s="47" t="s">
        <v>490</v>
      </c>
      <c r="G12" s="47">
        <v>3.5</v>
      </c>
      <c r="H12" s="47">
        <v>2022.8</v>
      </c>
      <c r="I12" s="47">
        <v>2022.12</v>
      </c>
      <c r="J12" s="48" t="s">
        <v>491</v>
      </c>
      <c r="K12" s="47" t="s">
        <v>222</v>
      </c>
    </row>
    <row r="13" s="53" customFormat="1" ht="90" customHeight="1" spans="1:11">
      <c r="A13" s="47">
        <v>7</v>
      </c>
      <c r="B13" s="47" t="s">
        <v>492</v>
      </c>
      <c r="C13" s="47" t="s">
        <v>222</v>
      </c>
      <c r="D13" s="47" t="s">
        <v>30</v>
      </c>
      <c r="E13" s="47" t="s">
        <v>203</v>
      </c>
      <c r="F13" s="47" t="s">
        <v>493</v>
      </c>
      <c r="G13" s="47">
        <v>15</v>
      </c>
      <c r="H13" s="47">
        <v>2022.8</v>
      </c>
      <c r="I13" s="47">
        <v>2022.12</v>
      </c>
      <c r="J13" s="48" t="s">
        <v>494</v>
      </c>
      <c r="K13" s="47" t="s">
        <v>222</v>
      </c>
    </row>
    <row r="14" s="53" customFormat="1" ht="90" customHeight="1" spans="1:11">
      <c r="A14" s="47">
        <v>8</v>
      </c>
      <c r="B14" s="47" t="s">
        <v>495</v>
      </c>
      <c r="C14" s="47" t="s">
        <v>222</v>
      </c>
      <c r="D14" s="47" t="s">
        <v>30</v>
      </c>
      <c r="E14" s="47" t="s">
        <v>496</v>
      </c>
      <c r="F14" s="47" t="s">
        <v>497</v>
      </c>
      <c r="G14" s="47">
        <v>7</v>
      </c>
      <c r="H14" s="47">
        <v>2022.8</v>
      </c>
      <c r="I14" s="47">
        <v>2022.12</v>
      </c>
      <c r="J14" s="48" t="s">
        <v>494</v>
      </c>
      <c r="K14" s="47" t="s">
        <v>222</v>
      </c>
    </row>
    <row r="15" s="53" customFormat="1" ht="168" customHeight="1" spans="1:11">
      <c r="A15" s="47">
        <v>9</v>
      </c>
      <c r="B15" s="47" t="s">
        <v>498</v>
      </c>
      <c r="C15" s="47" t="s">
        <v>222</v>
      </c>
      <c r="D15" s="47" t="s">
        <v>30</v>
      </c>
      <c r="E15" s="47" t="s">
        <v>499</v>
      </c>
      <c r="F15" s="48" t="s">
        <v>500</v>
      </c>
      <c r="G15" s="47">
        <v>4.6</v>
      </c>
      <c r="H15" s="47">
        <v>2021.11</v>
      </c>
      <c r="I15" s="47">
        <v>2023.7</v>
      </c>
      <c r="J15" s="48" t="s">
        <v>501</v>
      </c>
      <c r="K15" s="47" t="s">
        <v>222</v>
      </c>
    </row>
    <row r="16" s="53" customFormat="1" ht="87" customHeight="1" spans="1:11">
      <c r="A16" s="47">
        <v>10</v>
      </c>
      <c r="B16" s="47" t="s">
        <v>502</v>
      </c>
      <c r="C16" s="47" t="s">
        <v>222</v>
      </c>
      <c r="D16" s="47" t="s">
        <v>30</v>
      </c>
      <c r="E16" s="47" t="s">
        <v>503</v>
      </c>
      <c r="F16" s="47" t="s">
        <v>504</v>
      </c>
      <c r="G16" s="47">
        <v>80.96</v>
      </c>
      <c r="H16" s="47">
        <v>2021.11</v>
      </c>
      <c r="I16" s="47">
        <v>2023.8</v>
      </c>
      <c r="J16" s="48" t="s">
        <v>505</v>
      </c>
      <c r="K16" s="47" t="s">
        <v>222</v>
      </c>
    </row>
    <row r="17" s="54" customFormat="1" ht="72" customHeight="1" spans="1:11">
      <c r="A17" s="47">
        <v>11</v>
      </c>
      <c r="B17" s="47" t="s">
        <v>506</v>
      </c>
      <c r="C17" s="47" t="s">
        <v>222</v>
      </c>
      <c r="D17" s="47" t="s">
        <v>30</v>
      </c>
      <c r="E17" s="47" t="s">
        <v>507</v>
      </c>
      <c r="F17" s="47" t="s">
        <v>508</v>
      </c>
      <c r="G17" s="47">
        <v>78.75</v>
      </c>
      <c r="H17" s="47">
        <v>2021.1</v>
      </c>
      <c r="I17" s="47">
        <v>2021.12</v>
      </c>
      <c r="J17" s="48" t="s">
        <v>509</v>
      </c>
      <c r="K17" s="47" t="s">
        <v>510</v>
      </c>
    </row>
    <row r="18" s="54" customFormat="1" ht="105" customHeight="1" spans="1:11">
      <c r="A18" s="47">
        <v>12</v>
      </c>
      <c r="B18" s="47" t="s">
        <v>511</v>
      </c>
      <c r="C18" s="47" t="s">
        <v>222</v>
      </c>
      <c r="D18" s="47" t="s">
        <v>115</v>
      </c>
      <c r="E18" s="47" t="s">
        <v>512</v>
      </c>
      <c r="F18" s="48" t="s">
        <v>513</v>
      </c>
      <c r="G18" s="47">
        <v>83</v>
      </c>
      <c r="H18" s="47">
        <v>2024.7</v>
      </c>
      <c r="I18" s="47">
        <v>2025.6</v>
      </c>
      <c r="J18" s="48" t="s">
        <v>514</v>
      </c>
      <c r="K18" s="47" t="s">
        <v>222</v>
      </c>
    </row>
    <row r="19" s="54" customFormat="1" ht="111" customHeight="1" spans="1:11">
      <c r="A19" s="47">
        <v>13</v>
      </c>
      <c r="B19" s="47" t="s">
        <v>515</v>
      </c>
      <c r="C19" s="47" t="s">
        <v>222</v>
      </c>
      <c r="D19" s="47" t="s">
        <v>115</v>
      </c>
      <c r="E19" s="47" t="s">
        <v>276</v>
      </c>
      <c r="F19" s="48" t="s">
        <v>516</v>
      </c>
      <c r="G19" s="47">
        <v>25</v>
      </c>
      <c r="H19" s="47">
        <v>2024.7</v>
      </c>
      <c r="I19" s="47">
        <v>2024.1</v>
      </c>
      <c r="J19" s="48" t="s">
        <v>517</v>
      </c>
      <c r="K19" s="47" t="s">
        <v>222</v>
      </c>
    </row>
    <row r="21" s="53" customFormat="1" ht="80" customHeight="1"/>
    <row r="22" s="53" customFormat="1" ht="80" customHeight="1"/>
    <row r="23" s="53" customFormat="1" ht="80" customHeight="1"/>
    <row r="24" s="53" customFormat="1" ht="80" customHeight="1"/>
    <row r="25" s="53" customFormat="1" ht="80" customHeight="1"/>
    <row r="26" s="53" customFormat="1" ht="80" customHeight="1"/>
    <row r="27" s="53" customFormat="1" ht="80" customHeight="1"/>
    <row r="28" s="53" customFormat="1" ht="8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zoomScale="80" zoomScaleNormal="80" workbookViewId="0">
      <pane ySplit="6" topLeftCell="A7" activePane="bottomLeft" state="frozen"/>
      <selection/>
      <selection pane="bottomLeft" activeCell="B7" sqref="B7:B44"/>
    </sheetView>
  </sheetViews>
  <sheetFormatPr defaultColWidth="9" defaultRowHeight="13.5"/>
  <cols>
    <col min="1" max="1" width="9.125" style="24" customWidth="1"/>
    <col min="2" max="2" width="37.625" style="24" customWidth="1"/>
    <col min="3" max="3" width="13.125" style="35" customWidth="1"/>
    <col min="4" max="4" width="11.625" style="24" customWidth="1"/>
    <col min="5" max="5" width="17.625" style="24" customWidth="1"/>
    <col min="6" max="6" width="34.125" style="24" customWidth="1"/>
    <col min="7" max="7" width="21.625" style="24" customWidth="1"/>
    <col min="8" max="9" width="13.625" style="24" customWidth="1"/>
    <col min="10" max="10" width="34.625" style="24" customWidth="1"/>
    <col min="11" max="11" width="15.625" style="24" customWidth="1"/>
    <col min="12" max="17" width="9" style="24"/>
    <col min="18" max="19" width="9.125" style="24"/>
    <col min="20" max="16384" width="9" style="24"/>
  </cols>
  <sheetData>
    <row r="1" s="24" customFormat="1" ht="25" customHeight="1" spans="1:11">
      <c r="A1" s="36" t="s">
        <v>518</v>
      </c>
      <c r="B1" s="36"/>
      <c r="C1" s="37"/>
      <c r="D1" s="37"/>
      <c r="E1" s="37"/>
      <c r="F1" s="37"/>
      <c r="G1" s="37"/>
      <c r="H1" s="37"/>
      <c r="I1" s="37"/>
      <c r="J1" s="37"/>
      <c r="K1" s="37"/>
    </row>
    <row r="2" s="25" customFormat="1" ht="42" customHeight="1" spans="1:11">
      <c r="A2" s="38" t="s">
        <v>519</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41" t="s">
        <v>3</v>
      </c>
      <c r="B4" s="41" t="s">
        <v>4</v>
      </c>
      <c r="C4" s="41" t="s">
        <v>5</v>
      </c>
      <c r="D4" s="41" t="s">
        <v>6</v>
      </c>
      <c r="E4" s="41" t="s">
        <v>7</v>
      </c>
      <c r="F4" s="41" t="s">
        <v>8</v>
      </c>
      <c r="G4" s="41" t="s">
        <v>9</v>
      </c>
      <c r="H4" s="42" t="s">
        <v>10</v>
      </c>
      <c r="I4" s="51"/>
      <c r="J4" s="41" t="s">
        <v>11</v>
      </c>
      <c r="K4" s="41" t="s">
        <v>12</v>
      </c>
    </row>
    <row r="5" s="27" customFormat="1" ht="30" customHeight="1" spans="1:11">
      <c r="A5" s="43"/>
      <c r="B5" s="43"/>
      <c r="C5" s="43"/>
      <c r="D5" s="43"/>
      <c r="E5" s="43"/>
      <c r="F5" s="43"/>
      <c r="G5" s="43"/>
      <c r="H5" s="44" t="s">
        <v>13</v>
      </c>
      <c r="I5" s="44" t="s">
        <v>14</v>
      </c>
      <c r="J5" s="43"/>
      <c r="K5" s="43"/>
    </row>
    <row r="6" s="27" customFormat="1" ht="40" customHeight="1" spans="1:11">
      <c r="A6" s="45" t="s">
        <v>151</v>
      </c>
      <c r="B6" s="45" t="s">
        <v>520</v>
      </c>
      <c r="C6" s="45" t="s">
        <v>15</v>
      </c>
      <c r="D6" s="45">
        <v>38</v>
      </c>
      <c r="E6" s="46"/>
      <c r="F6" s="46"/>
      <c r="G6" s="45">
        <f>SUM(G7:G44)</f>
        <v>2008.623845</v>
      </c>
      <c r="H6" s="46"/>
      <c r="I6" s="46"/>
      <c r="J6" s="46"/>
      <c r="K6" s="46"/>
    </row>
    <row r="7" s="27" customFormat="1" ht="184" customHeight="1" spans="1:11">
      <c r="A7" s="47">
        <v>1</v>
      </c>
      <c r="B7" s="47" t="s">
        <v>521</v>
      </c>
      <c r="C7" s="47" t="s">
        <v>81</v>
      </c>
      <c r="D7" s="47" t="s">
        <v>23</v>
      </c>
      <c r="E7" s="47" t="s">
        <v>522</v>
      </c>
      <c r="F7" s="48" t="s">
        <v>523</v>
      </c>
      <c r="G7" s="47">
        <v>4.422296</v>
      </c>
      <c r="H7" s="47">
        <v>2021.5</v>
      </c>
      <c r="I7" s="47">
        <v>2021.12</v>
      </c>
      <c r="J7" s="48" t="s">
        <v>524</v>
      </c>
      <c r="K7" s="47" t="s">
        <v>525</v>
      </c>
    </row>
    <row r="8" s="27" customFormat="1" ht="66" customHeight="1" spans="1:11">
      <c r="A8" s="47">
        <v>2</v>
      </c>
      <c r="B8" s="47" t="s">
        <v>526</v>
      </c>
      <c r="C8" s="47" t="s">
        <v>81</v>
      </c>
      <c r="D8" s="47" t="s">
        <v>23</v>
      </c>
      <c r="E8" s="47" t="s">
        <v>527</v>
      </c>
      <c r="F8" s="47" t="s">
        <v>528</v>
      </c>
      <c r="G8" s="47">
        <v>4.29</v>
      </c>
      <c r="H8" s="47" t="s">
        <v>529</v>
      </c>
      <c r="I8" s="47" t="s">
        <v>530</v>
      </c>
      <c r="J8" s="48" t="s">
        <v>531</v>
      </c>
      <c r="K8" s="47" t="s">
        <v>532</v>
      </c>
    </row>
    <row r="9" s="28" customFormat="1" ht="122" customHeight="1" spans="1:11">
      <c r="A9" s="47">
        <v>3</v>
      </c>
      <c r="B9" s="47" t="s">
        <v>533</v>
      </c>
      <c r="C9" s="47" t="s">
        <v>81</v>
      </c>
      <c r="D9" s="47" t="s">
        <v>30</v>
      </c>
      <c r="E9" s="47" t="s">
        <v>534</v>
      </c>
      <c r="F9" s="48" t="s">
        <v>535</v>
      </c>
      <c r="G9" s="47">
        <v>1.617204</v>
      </c>
      <c r="H9" s="47">
        <v>2022.1</v>
      </c>
      <c r="I9" s="47">
        <v>2022.1</v>
      </c>
      <c r="J9" s="48" t="s">
        <v>536</v>
      </c>
      <c r="K9" s="47" t="s">
        <v>81</v>
      </c>
    </row>
    <row r="10" s="28" customFormat="1" ht="103" customHeight="1" spans="1:11">
      <c r="A10" s="47">
        <v>4</v>
      </c>
      <c r="B10" s="47" t="s">
        <v>537</v>
      </c>
      <c r="C10" s="47" t="s">
        <v>81</v>
      </c>
      <c r="D10" s="47" t="s">
        <v>30</v>
      </c>
      <c r="E10" s="47" t="s">
        <v>538</v>
      </c>
      <c r="F10" s="48" t="s">
        <v>539</v>
      </c>
      <c r="G10" s="47">
        <v>1.65604</v>
      </c>
      <c r="H10" s="47">
        <v>2022.1</v>
      </c>
      <c r="I10" s="47">
        <v>2022.1</v>
      </c>
      <c r="J10" s="48" t="s">
        <v>540</v>
      </c>
      <c r="K10" s="47" t="s">
        <v>81</v>
      </c>
    </row>
    <row r="11" s="28" customFormat="1" ht="146" customHeight="1" spans="1:11">
      <c r="A11" s="47">
        <v>5</v>
      </c>
      <c r="B11" s="47" t="s">
        <v>541</v>
      </c>
      <c r="C11" s="47" t="s">
        <v>81</v>
      </c>
      <c r="D11" s="47" t="s">
        <v>30</v>
      </c>
      <c r="E11" s="47" t="s">
        <v>542</v>
      </c>
      <c r="F11" s="48" t="s">
        <v>543</v>
      </c>
      <c r="G11" s="47">
        <v>2.009304</v>
      </c>
      <c r="H11" s="47">
        <v>2022.3</v>
      </c>
      <c r="I11" s="47">
        <v>2022.12</v>
      </c>
      <c r="J11" s="48" t="s">
        <v>544</v>
      </c>
      <c r="K11" s="47" t="s">
        <v>81</v>
      </c>
    </row>
    <row r="12" s="28" customFormat="1" ht="142" customHeight="1" spans="1:11">
      <c r="A12" s="47">
        <v>6</v>
      </c>
      <c r="B12" s="47" t="s">
        <v>545</v>
      </c>
      <c r="C12" s="47" t="s">
        <v>81</v>
      </c>
      <c r="D12" s="47" t="s">
        <v>30</v>
      </c>
      <c r="E12" s="47" t="s">
        <v>546</v>
      </c>
      <c r="F12" s="48" t="s">
        <v>547</v>
      </c>
      <c r="G12" s="47">
        <v>1.156774</v>
      </c>
      <c r="H12" s="47">
        <v>2022.3</v>
      </c>
      <c r="I12" s="47">
        <v>2022.6</v>
      </c>
      <c r="J12" s="48" t="s">
        <v>548</v>
      </c>
      <c r="K12" s="47" t="s">
        <v>81</v>
      </c>
    </row>
    <row r="13" s="28" customFormat="1" ht="80" customHeight="1" spans="1:11">
      <c r="A13" s="47">
        <v>7</v>
      </c>
      <c r="B13" s="47" t="s">
        <v>549</v>
      </c>
      <c r="C13" s="47" t="s">
        <v>81</v>
      </c>
      <c r="D13" s="47" t="s">
        <v>30</v>
      </c>
      <c r="E13" s="47" t="s">
        <v>550</v>
      </c>
      <c r="F13" s="48" t="s">
        <v>551</v>
      </c>
      <c r="G13" s="47">
        <v>1.497463</v>
      </c>
      <c r="H13" s="47">
        <v>2022.4</v>
      </c>
      <c r="I13" s="47">
        <v>2022.8</v>
      </c>
      <c r="J13" s="48" t="s">
        <v>552</v>
      </c>
      <c r="K13" s="47" t="s">
        <v>81</v>
      </c>
    </row>
    <row r="14" s="28" customFormat="1" ht="80" customHeight="1" spans="1:11">
      <c r="A14" s="47">
        <v>8</v>
      </c>
      <c r="B14" s="47" t="s">
        <v>553</v>
      </c>
      <c r="C14" s="47" t="s">
        <v>81</v>
      </c>
      <c r="D14" s="47" t="s">
        <v>30</v>
      </c>
      <c r="E14" s="47" t="s">
        <v>210</v>
      </c>
      <c r="F14" s="47" t="s">
        <v>554</v>
      </c>
      <c r="G14" s="47">
        <v>2.305528</v>
      </c>
      <c r="H14" s="47">
        <v>2022.1</v>
      </c>
      <c r="I14" s="47">
        <v>2022.12</v>
      </c>
      <c r="J14" s="48" t="s">
        <v>555</v>
      </c>
      <c r="K14" s="47" t="s">
        <v>81</v>
      </c>
    </row>
    <row r="15" s="28" customFormat="1" ht="324" customHeight="1" spans="1:11">
      <c r="A15" s="47">
        <v>9</v>
      </c>
      <c r="B15" s="47" t="s">
        <v>556</v>
      </c>
      <c r="C15" s="47" t="s">
        <v>81</v>
      </c>
      <c r="D15" s="47" t="s">
        <v>30</v>
      </c>
      <c r="E15" s="47" t="s">
        <v>557</v>
      </c>
      <c r="F15" s="48" t="s">
        <v>558</v>
      </c>
      <c r="G15" s="47">
        <v>20.063165</v>
      </c>
      <c r="H15" s="47">
        <v>2022.8</v>
      </c>
      <c r="I15" s="47">
        <v>2022.12</v>
      </c>
      <c r="J15" s="48" t="s">
        <v>559</v>
      </c>
      <c r="K15" s="47" t="s">
        <v>81</v>
      </c>
    </row>
    <row r="16" s="29" customFormat="1" ht="128" customHeight="1" spans="1:11">
      <c r="A16" s="47">
        <v>10</v>
      </c>
      <c r="B16" s="47" t="s">
        <v>560</v>
      </c>
      <c r="C16" s="47" t="s">
        <v>81</v>
      </c>
      <c r="D16" s="47" t="s">
        <v>30</v>
      </c>
      <c r="E16" s="47" t="s">
        <v>496</v>
      </c>
      <c r="F16" s="48" t="s">
        <v>561</v>
      </c>
      <c r="G16" s="47">
        <v>2.391</v>
      </c>
      <c r="H16" s="47">
        <v>2022.5</v>
      </c>
      <c r="I16" s="47">
        <v>2022.12</v>
      </c>
      <c r="J16" s="48" t="s">
        <v>562</v>
      </c>
      <c r="K16" s="47" t="s">
        <v>81</v>
      </c>
    </row>
    <row r="17" s="29" customFormat="1" ht="234" customHeight="1" spans="1:11">
      <c r="A17" s="47">
        <v>11</v>
      </c>
      <c r="B17" s="47" t="s">
        <v>563</v>
      </c>
      <c r="C17" s="47" t="s">
        <v>81</v>
      </c>
      <c r="D17" s="47" t="s">
        <v>30</v>
      </c>
      <c r="E17" s="47" t="s">
        <v>564</v>
      </c>
      <c r="F17" s="48" t="s">
        <v>565</v>
      </c>
      <c r="G17" s="47">
        <v>5.235765</v>
      </c>
      <c r="H17" s="47">
        <v>2022.3</v>
      </c>
      <c r="I17" s="47">
        <v>2023.3</v>
      </c>
      <c r="J17" s="48" t="s">
        <v>566</v>
      </c>
      <c r="K17" s="47" t="s">
        <v>81</v>
      </c>
    </row>
    <row r="18" s="29" customFormat="1" ht="158" customHeight="1" spans="1:11">
      <c r="A18" s="47">
        <v>12</v>
      </c>
      <c r="B18" s="47" t="s">
        <v>567</v>
      </c>
      <c r="C18" s="47" t="s">
        <v>81</v>
      </c>
      <c r="D18" s="47" t="s">
        <v>30</v>
      </c>
      <c r="E18" s="47" t="s">
        <v>568</v>
      </c>
      <c r="F18" s="48" t="s">
        <v>569</v>
      </c>
      <c r="G18" s="47">
        <v>4.44</v>
      </c>
      <c r="H18" s="47">
        <v>2022.7</v>
      </c>
      <c r="I18" s="47">
        <v>2022.12</v>
      </c>
      <c r="J18" s="48" t="s">
        <v>570</v>
      </c>
      <c r="K18" s="47" t="s">
        <v>81</v>
      </c>
    </row>
    <row r="19" s="29" customFormat="1" ht="127" customHeight="1" spans="1:11">
      <c r="A19" s="47">
        <v>13</v>
      </c>
      <c r="B19" s="47" t="s">
        <v>571</v>
      </c>
      <c r="C19" s="47" t="s">
        <v>81</v>
      </c>
      <c r="D19" s="47" t="s">
        <v>30</v>
      </c>
      <c r="E19" s="47" t="s">
        <v>170</v>
      </c>
      <c r="F19" s="48" t="s">
        <v>572</v>
      </c>
      <c r="G19" s="47">
        <v>8.969756</v>
      </c>
      <c r="H19" s="47">
        <v>2022</v>
      </c>
      <c r="I19" s="47">
        <v>2022</v>
      </c>
      <c r="J19" s="48" t="s">
        <v>573</v>
      </c>
      <c r="K19" s="47" t="s">
        <v>81</v>
      </c>
    </row>
    <row r="20" s="29" customFormat="1" ht="146" customHeight="1" spans="1:11">
      <c r="A20" s="47">
        <v>14</v>
      </c>
      <c r="B20" s="47" t="s">
        <v>574</v>
      </c>
      <c r="C20" s="47" t="s">
        <v>81</v>
      </c>
      <c r="D20" s="47" t="s">
        <v>30</v>
      </c>
      <c r="E20" s="47" t="s">
        <v>568</v>
      </c>
      <c r="F20" s="47" t="s">
        <v>575</v>
      </c>
      <c r="G20" s="47">
        <v>12.89</v>
      </c>
      <c r="H20" s="47">
        <v>2022</v>
      </c>
      <c r="I20" s="47">
        <v>2022</v>
      </c>
      <c r="J20" s="48" t="s">
        <v>576</v>
      </c>
      <c r="K20" s="47" t="s">
        <v>81</v>
      </c>
    </row>
    <row r="21" s="29" customFormat="1" ht="84" customHeight="1" spans="1:11">
      <c r="A21" s="47">
        <v>15</v>
      </c>
      <c r="B21" s="47" t="s">
        <v>577</v>
      </c>
      <c r="C21" s="47" t="s">
        <v>81</v>
      </c>
      <c r="D21" s="47" t="s">
        <v>30</v>
      </c>
      <c r="E21" s="47" t="s">
        <v>578</v>
      </c>
      <c r="F21" s="48" t="s">
        <v>579</v>
      </c>
      <c r="G21" s="47">
        <v>1.8566</v>
      </c>
      <c r="H21" s="47">
        <v>2022.1</v>
      </c>
      <c r="I21" s="47">
        <v>2023.4</v>
      </c>
      <c r="J21" s="48" t="s">
        <v>580</v>
      </c>
      <c r="K21" s="47" t="s">
        <v>81</v>
      </c>
    </row>
    <row r="22" s="29" customFormat="1" ht="155" customHeight="1" spans="1:11">
      <c r="A22" s="47">
        <v>16</v>
      </c>
      <c r="B22" s="47" t="s">
        <v>581</v>
      </c>
      <c r="C22" s="47" t="s">
        <v>81</v>
      </c>
      <c r="D22" s="47" t="s">
        <v>30</v>
      </c>
      <c r="E22" s="47" t="s">
        <v>582</v>
      </c>
      <c r="F22" s="48" t="s">
        <v>583</v>
      </c>
      <c r="G22" s="47">
        <v>2.136037</v>
      </c>
      <c r="H22" s="47">
        <v>2022.1</v>
      </c>
      <c r="I22" s="47">
        <v>2023.4</v>
      </c>
      <c r="J22" s="48" t="s">
        <v>584</v>
      </c>
      <c r="K22" s="47" t="s">
        <v>81</v>
      </c>
    </row>
    <row r="23" s="29" customFormat="1" ht="117" customHeight="1" spans="1:11">
      <c r="A23" s="47">
        <v>17</v>
      </c>
      <c r="B23" s="47" t="s">
        <v>585</v>
      </c>
      <c r="C23" s="47" t="s">
        <v>81</v>
      </c>
      <c r="D23" s="47" t="s">
        <v>30</v>
      </c>
      <c r="E23" s="47" t="s">
        <v>90</v>
      </c>
      <c r="F23" s="47" t="s">
        <v>586</v>
      </c>
      <c r="G23" s="47">
        <v>4.313608</v>
      </c>
      <c r="H23" s="47">
        <v>2022.1</v>
      </c>
      <c r="I23" s="47">
        <v>2023.4</v>
      </c>
      <c r="J23" s="48" t="s">
        <v>587</v>
      </c>
      <c r="K23" s="47" t="s">
        <v>81</v>
      </c>
    </row>
    <row r="24" s="29" customFormat="1" ht="248" customHeight="1" spans="1:11">
      <c r="A24" s="47">
        <v>18</v>
      </c>
      <c r="B24" s="47" t="s">
        <v>588</v>
      </c>
      <c r="C24" s="47" t="s">
        <v>81</v>
      </c>
      <c r="D24" s="47" t="s">
        <v>30</v>
      </c>
      <c r="E24" s="47" t="s">
        <v>589</v>
      </c>
      <c r="F24" s="48" t="s">
        <v>590</v>
      </c>
      <c r="G24" s="47">
        <v>37.6357</v>
      </c>
      <c r="H24" s="49">
        <v>2023.3</v>
      </c>
      <c r="I24" s="49">
        <v>2023.12</v>
      </c>
      <c r="J24" s="48" t="s">
        <v>591</v>
      </c>
      <c r="K24" s="47" t="s">
        <v>81</v>
      </c>
    </row>
    <row r="25" s="29" customFormat="1" ht="148" customHeight="1" spans="1:11">
      <c r="A25" s="47">
        <v>19</v>
      </c>
      <c r="B25" s="47" t="s">
        <v>592</v>
      </c>
      <c r="C25" s="47" t="s">
        <v>81</v>
      </c>
      <c r="D25" s="47" t="s">
        <v>30</v>
      </c>
      <c r="E25" s="47" t="s">
        <v>593</v>
      </c>
      <c r="F25" s="47" t="s">
        <v>594</v>
      </c>
      <c r="G25" s="47">
        <v>23.5</v>
      </c>
      <c r="H25" s="47">
        <v>2023.3</v>
      </c>
      <c r="I25" s="47">
        <v>2023.7</v>
      </c>
      <c r="J25" s="48" t="s">
        <v>595</v>
      </c>
      <c r="K25" s="47" t="s">
        <v>81</v>
      </c>
    </row>
    <row r="26" s="29" customFormat="1" ht="93" customHeight="1" spans="1:11">
      <c r="A26" s="47">
        <v>20</v>
      </c>
      <c r="B26" s="47" t="s">
        <v>596</v>
      </c>
      <c r="C26" s="47" t="s">
        <v>81</v>
      </c>
      <c r="D26" s="47" t="s">
        <v>30</v>
      </c>
      <c r="E26" s="47" t="s">
        <v>166</v>
      </c>
      <c r="F26" s="48" t="s">
        <v>597</v>
      </c>
      <c r="G26" s="47">
        <v>26.219076</v>
      </c>
      <c r="H26" s="47">
        <v>2023.4</v>
      </c>
      <c r="I26" s="47">
        <v>2023.1</v>
      </c>
      <c r="J26" s="48" t="s">
        <v>598</v>
      </c>
      <c r="K26" s="47" t="s">
        <v>81</v>
      </c>
    </row>
    <row r="27" s="29" customFormat="1" ht="105" customHeight="1" spans="1:11">
      <c r="A27" s="47">
        <v>21</v>
      </c>
      <c r="B27" s="47" t="s">
        <v>599</v>
      </c>
      <c r="C27" s="47" t="s">
        <v>81</v>
      </c>
      <c r="D27" s="47" t="s">
        <v>30</v>
      </c>
      <c r="E27" s="47" t="s">
        <v>600</v>
      </c>
      <c r="F27" s="48" t="s">
        <v>601</v>
      </c>
      <c r="G27" s="47">
        <v>6.23468</v>
      </c>
      <c r="H27" s="49">
        <v>2023.3</v>
      </c>
      <c r="I27" s="49">
        <v>2023.12</v>
      </c>
      <c r="J27" s="48" t="s">
        <v>602</v>
      </c>
      <c r="K27" s="47" t="s">
        <v>81</v>
      </c>
    </row>
    <row r="28" s="29" customFormat="1" ht="75" customHeight="1" spans="1:11">
      <c r="A28" s="47">
        <v>22</v>
      </c>
      <c r="B28" s="47" t="s">
        <v>603</v>
      </c>
      <c r="C28" s="47" t="s">
        <v>81</v>
      </c>
      <c r="D28" s="47" t="s">
        <v>30</v>
      </c>
      <c r="E28" s="47" t="s">
        <v>223</v>
      </c>
      <c r="F28" s="47" t="s">
        <v>604</v>
      </c>
      <c r="G28" s="47">
        <v>0.343131</v>
      </c>
      <c r="H28" s="47">
        <v>2023</v>
      </c>
      <c r="I28" s="47">
        <v>2023</v>
      </c>
      <c r="J28" s="48" t="s">
        <v>605</v>
      </c>
      <c r="K28" s="47" t="s">
        <v>81</v>
      </c>
    </row>
    <row r="29" s="29" customFormat="1" ht="75" customHeight="1" spans="1:11">
      <c r="A29" s="47">
        <v>23</v>
      </c>
      <c r="B29" s="47" t="s">
        <v>606</v>
      </c>
      <c r="C29" s="47" t="s">
        <v>81</v>
      </c>
      <c r="D29" s="47" t="s">
        <v>30</v>
      </c>
      <c r="E29" s="47" t="s">
        <v>387</v>
      </c>
      <c r="F29" s="48" t="s">
        <v>607</v>
      </c>
      <c r="G29" s="47">
        <v>1.886898</v>
      </c>
      <c r="H29" s="47">
        <v>2023.5</v>
      </c>
      <c r="I29" s="47">
        <v>2023.1</v>
      </c>
      <c r="J29" s="48" t="s">
        <v>608</v>
      </c>
      <c r="K29" s="47" t="s">
        <v>81</v>
      </c>
    </row>
    <row r="30" s="30" customFormat="1" ht="216" customHeight="1" spans="1:11">
      <c r="A30" s="47">
        <v>24</v>
      </c>
      <c r="B30" s="47" t="s">
        <v>609</v>
      </c>
      <c r="C30" s="47" t="s">
        <v>81</v>
      </c>
      <c r="D30" s="47" t="s">
        <v>23</v>
      </c>
      <c r="E30" s="47" t="s">
        <v>442</v>
      </c>
      <c r="F30" s="48" t="s">
        <v>610</v>
      </c>
      <c r="G30" s="47">
        <v>91.868</v>
      </c>
      <c r="H30" s="47">
        <v>2024.3</v>
      </c>
      <c r="I30" s="47">
        <v>2024.11</v>
      </c>
      <c r="J30" s="48" t="s">
        <v>611</v>
      </c>
      <c r="K30" s="47" t="s">
        <v>81</v>
      </c>
    </row>
    <row r="31" s="30" customFormat="1" ht="131" customHeight="1" spans="1:11">
      <c r="A31" s="47">
        <v>25</v>
      </c>
      <c r="B31" s="47" t="s">
        <v>612</v>
      </c>
      <c r="C31" s="47" t="s">
        <v>81</v>
      </c>
      <c r="D31" s="47" t="s">
        <v>23</v>
      </c>
      <c r="E31" s="47" t="s">
        <v>613</v>
      </c>
      <c r="F31" s="48" t="s">
        <v>614</v>
      </c>
      <c r="G31" s="47">
        <v>172.817</v>
      </c>
      <c r="H31" s="47">
        <v>2024.3</v>
      </c>
      <c r="I31" s="47">
        <v>2024.11</v>
      </c>
      <c r="J31" s="48" t="s">
        <v>615</v>
      </c>
      <c r="K31" s="47" t="s">
        <v>81</v>
      </c>
    </row>
    <row r="32" s="31" customFormat="1" ht="154" customHeight="1" spans="1:11">
      <c r="A32" s="47">
        <v>26</v>
      </c>
      <c r="B32" s="47" t="s">
        <v>616</v>
      </c>
      <c r="C32" s="47" t="s">
        <v>81</v>
      </c>
      <c r="D32" s="47" t="s">
        <v>115</v>
      </c>
      <c r="E32" s="47" t="s">
        <v>617</v>
      </c>
      <c r="F32" s="47" t="s">
        <v>618</v>
      </c>
      <c r="G32" s="47">
        <v>53.132</v>
      </c>
      <c r="H32" s="47">
        <v>2024.1</v>
      </c>
      <c r="I32" s="47">
        <v>2024.12</v>
      </c>
      <c r="J32" s="48" t="s">
        <v>619</v>
      </c>
      <c r="K32" s="47" t="s">
        <v>81</v>
      </c>
    </row>
    <row r="33" s="30" customFormat="1" ht="177" customHeight="1" spans="1:11">
      <c r="A33" s="47">
        <v>27</v>
      </c>
      <c r="B33" s="47" t="s">
        <v>620</v>
      </c>
      <c r="C33" s="47" t="s">
        <v>81</v>
      </c>
      <c r="D33" s="47" t="s">
        <v>23</v>
      </c>
      <c r="E33" s="47" t="s">
        <v>621</v>
      </c>
      <c r="F33" s="48" t="s">
        <v>622</v>
      </c>
      <c r="G33" s="47">
        <v>122.415</v>
      </c>
      <c r="H33" s="47">
        <v>2024.5</v>
      </c>
      <c r="I33" s="47">
        <v>2024.8</v>
      </c>
      <c r="J33" s="48" t="s">
        <v>623</v>
      </c>
      <c r="K33" s="47" t="s">
        <v>81</v>
      </c>
    </row>
    <row r="34" s="30" customFormat="1" ht="105" customHeight="1" spans="1:11">
      <c r="A34" s="47">
        <v>28</v>
      </c>
      <c r="B34" s="47" t="s">
        <v>624</v>
      </c>
      <c r="C34" s="47" t="s">
        <v>81</v>
      </c>
      <c r="D34" s="47" t="s">
        <v>23</v>
      </c>
      <c r="E34" s="47" t="s">
        <v>625</v>
      </c>
      <c r="F34" s="48" t="s">
        <v>626</v>
      </c>
      <c r="G34" s="47">
        <v>140.7</v>
      </c>
      <c r="H34" s="47">
        <v>2024.1</v>
      </c>
      <c r="I34" s="47">
        <v>2024.12</v>
      </c>
      <c r="J34" s="48" t="s">
        <v>627</v>
      </c>
      <c r="K34" s="47" t="s">
        <v>81</v>
      </c>
    </row>
    <row r="35" s="30" customFormat="1" ht="133" customHeight="1" spans="1:11">
      <c r="A35" s="47">
        <v>29</v>
      </c>
      <c r="B35" s="47" t="s">
        <v>628</v>
      </c>
      <c r="C35" s="47" t="s">
        <v>81</v>
      </c>
      <c r="D35" s="47" t="s">
        <v>23</v>
      </c>
      <c r="E35" s="47" t="s">
        <v>629</v>
      </c>
      <c r="F35" s="48" t="s">
        <v>630</v>
      </c>
      <c r="G35" s="47">
        <v>73.70448</v>
      </c>
      <c r="H35" s="47">
        <v>2024.3</v>
      </c>
      <c r="I35" s="47">
        <v>2024.12</v>
      </c>
      <c r="J35" s="48" t="s">
        <v>631</v>
      </c>
      <c r="K35" s="47" t="s">
        <v>81</v>
      </c>
    </row>
    <row r="36" s="24" customFormat="1" ht="67" customHeight="1" spans="1:11">
      <c r="A36" s="47">
        <v>30</v>
      </c>
      <c r="B36" s="47" t="s">
        <v>632</v>
      </c>
      <c r="C36" s="47" t="s">
        <v>81</v>
      </c>
      <c r="D36" s="47" t="s">
        <v>115</v>
      </c>
      <c r="E36" s="47" t="s">
        <v>362</v>
      </c>
      <c r="F36" s="48" t="s">
        <v>633</v>
      </c>
      <c r="G36" s="47">
        <v>334.6085</v>
      </c>
      <c r="H36" s="47">
        <v>2024.4</v>
      </c>
      <c r="I36" s="47">
        <v>2024.12</v>
      </c>
      <c r="J36" s="48" t="s">
        <v>634</v>
      </c>
      <c r="K36" s="47" t="s">
        <v>81</v>
      </c>
    </row>
    <row r="37" s="32" customFormat="1" ht="88" customHeight="1" spans="1:11">
      <c r="A37" s="47">
        <v>31</v>
      </c>
      <c r="B37" s="47" t="s">
        <v>635</v>
      </c>
      <c r="C37" s="47" t="s">
        <v>81</v>
      </c>
      <c r="D37" s="47" t="s">
        <v>23</v>
      </c>
      <c r="E37" s="47" t="s">
        <v>636</v>
      </c>
      <c r="F37" s="48" t="s">
        <v>637</v>
      </c>
      <c r="G37" s="47">
        <v>57.193</v>
      </c>
      <c r="H37" s="47">
        <v>2024.3</v>
      </c>
      <c r="I37" s="47">
        <v>2024.12</v>
      </c>
      <c r="J37" s="48" t="s">
        <v>638</v>
      </c>
      <c r="K37" s="47" t="s">
        <v>81</v>
      </c>
    </row>
    <row r="38" s="32" customFormat="1" ht="84" customHeight="1" spans="1:11">
      <c r="A38" s="47">
        <v>32</v>
      </c>
      <c r="B38" s="47" t="s">
        <v>639</v>
      </c>
      <c r="C38" s="47" t="s">
        <v>81</v>
      </c>
      <c r="D38" s="47" t="s">
        <v>23</v>
      </c>
      <c r="E38" s="47" t="s">
        <v>578</v>
      </c>
      <c r="F38" s="48" t="s">
        <v>640</v>
      </c>
      <c r="G38" s="47">
        <v>54.152</v>
      </c>
      <c r="H38" s="47">
        <v>2024.3</v>
      </c>
      <c r="I38" s="47">
        <v>2024.12</v>
      </c>
      <c r="J38" s="48" t="s">
        <v>641</v>
      </c>
      <c r="K38" s="47" t="s">
        <v>81</v>
      </c>
    </row>
    <row r="39" s="32" customFormat="1" ht="97" customHeight="1" spans="1:11">
      <c r="A39" s="47">
        <v>33</v>
      </c>
      <c r="B39" s="47" t="s">
        <v>642</v>
      </c>
      <c r="C39" s="47" t="s">
        <v>81</v>
      </c>
      <c r="D39" s="47" t="s">
        <v>23</v>
      </c>
      <c r="E39" s="47" t="s">
        <v>643</v>
      </c>
      <c r="F39" s="48" t="s">
        <v>644</v>
      </c>
      <c r="G39" s="47">
        <v>43.522</v>
      </c>
      <c r="H39" s="47">
        <v>2024.4</v>
      </c>
      <c r="I39" s="47">
        <v>2024.9</v>
      </c>
      <c r="J39" s="48" t="s">
        <v>645</v>
      </c>
      <c r="K39" s="47" t="s">
        <v>81</v>
      </c>
    </row>
    <row r="40" s="32" customFormat="1" ht="112" customHeight="1" spans="1:11">
      <c r="A40" s="47">
        <v>34</v>
      </c>
      <c r="B40" s="47" t="s">
        <v>646</v>
      </c>
      <c r="C40" s="47" t="s">
        <v>81</v>
      </c>
      <c r="D40" s="47" t="s">
        <v>23</v>
      </c>
      <c r="E40" s="47" t="s">
        <v>387</v>
      </c>
      <c r="F40" s="48" t="s">
        <v>647</v>
      </c>
      <c r="G40" s="47">
        <v>50.07</v>
      </c>
      <c r="H40" s="47">
        <v>2024.5</v>
      </c>
      <c r="I40" s="47">
        <v>2024.12</v>
      </c>
      <c r="J40" s="48" t="s">
        <v>645</v>
      </c>
      <c r="K40" s="47" t="s">
        <v>81</v>
      </c>
    </row>
    <row r="41" s="32" customFormat="1" ht="150" customHeight="1" spans="1:11">
      <c r="A41" s="47">
        <v>35</v>
      </c>
      <c r="B41" s="47" t="s">
        <v>648</v>
      </c>
      <c r="C41" s="47" t="s">
        <v>81</v>
      </c>
      <c r="D41" s="47" t="s">
        <v>23</v>
      </c>
      <c r="E41" s="47" t="s">
        <v>649</v>
      </c>
      <c r="F41" s="47" t="s">
        <v>650</v>
      </c>
      <c r="G41" s="47">
        <v>73.46384</v>
      </c>
      <c r="H41" s="47">
        <v>2024.1</v>
      </c>
      <c r="I41" s="47">
        <v>2024.12</v>
      </c>
      <c r="J41" s="48" t="s">
        <v>651</v>
      </c>
      <c r="K41" s="47" t="s">
        <v>81</v>
      </c>
    </row>
    <row r="42" s="24" customFormat="1" ht="146" customHeight="1" spans="1:11">
      <c r="A42" s="47">
        <v>36</v>
      </c>
      <c r="B42" s="47" t="s">
        <v>652</v>
      </c>
      <c r="C42" s="47" t="s">
        <v>81</v>
      </c>
      <c r="D42" s="47" t="s">
        <v>115</v>
      </c>
      <c r="E42" s="47" t="s">
        <v>247</v>
      </c>
      <c r="F42" s="47" t="s">
        <v>653</v>
      </c>
      <c r="G42" s="47">
        <v>110.978</v>
      </c>
      <c r="H42" s="47">
        <v>2024.3</v>
      </c>
      <c r="I42" s="47">
        <v>2024.12</v>
      </c>
      <c r="J42" s="48" t="s">
        <v>654</v>
      </c>
      <c r="K42" s="47" t="s">
        <v>81</v>
      </c>
    </row>
    <row r="43" s="33" customFormat="1" ht="177" customHeight="1" spans="1:11">
      <c r="A43" s="47">
        <v>37</v>
      </c>
      <c r="B43" s="47" t="s">
        <v>655</v>
      </c>
      <c r="C43" s="47" t="s">
        <v>81</v>
      </c>
      <c r="D43" s="47" t="s">
        <v>115</v>
      </c>
      <c r="E43" s="47" t="s">
        <v>338</v>
      </c>
      <c r="F43" s="47" t="s">
        <v>656</v>
      </c>
      <c r="G43" s="47">
        <v>152.23</v>
      </c>
      <c r="H43" s="47">
        <v>2024.4</v>
      </c>
      <c r="I43" s="47">
        <v>2024.11</v>
      </c>
      <c r="J43" s="48" t="s">
        <v>657</v>
      </c>
      <c r="K43" s="47" t="s">
        <v>81</v>
      </c>
    </row>
    <row r="44" s="34" customFormat="1" ht="160" customHeight="1" spans="1:11">
      <c r="A44" s="47">
        <v>38</v>
      </c>
      <c r="B44" s="47" t="s">
        <v>658</v>
      </c>
      <c r="C44" s="47" t="s">
        <v>81</v>
      </c>
      <c r="D44" s="47" t="s">
        <v>23</v>
      </c>
      <c r="E44" s="47" t="s">
        <v>659</v>
      </c>
      <c r="F44" s="48" t="s">
        <v>660</v>
      </c>
      <c r="G44" s="47">
        <v>300.7</v>
      </c>
      <c r="H44" s="47">
        <v>2024.3</v>
      </c>
      <c r="I44" s="47">
        <v>2024.9</v>
      </c>
      <c r="J44" s="48" t="s">
        <v>661</v>
      </c>
      <c r="K44" s="47" t="s">
        <v>81</v>
      </c>
    </row>
    <row r="45" s="24" customFormat="1" ht="40" customHeight="1"/>
    <row r="46" s="24" customFormat="1" ht="4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1" max="1" width="7" customWidth="1"/>
    <col min="2" max="2" width="23.25" customWidth="1"/>
    <col min="6" max="6" width="35.625" customWidth="1"/>
    <col min="9" max="10" width="11.875" customWidth="1"/>
    <col min="11" max="11" width="28.125" customWidth="1"/>
    <col min="12" max="12" width="12.875" customWidth="1"/>
  </cols>
  <sheetData>
    <row r="1" ht="93" customHeight="1" spans="1:12">
      <c r="A1" s="19" t="s">
        <v>662</v>
      </c>
      <c r="B1" s="19"/>
      <c r="C1" s="19"/>
      <c r="D1" s="19"/>
      <c r="E1" s="19"/>
      <c r="F1" s="19"/>
      <c r="G1" s="19"/>
      <c r="H1" s="19"/>
      <c r="I1" s="19"/>
      <c r="J1" s="19"/>
      <c r="K1" s="19"/>
      <c r="L1" s="19"/>
    </row>
    <row r="2" ht="23" customHeight="1" spans="1:12">
      <c r="A2" s="20" t="s">
        <v>663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664</v>
      </c>
      <c r="H3" s="22" t="s">
        <v>665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16">
        <v>1</v>
      </c>
      <c r="B5" s="16" t="s">
        <v>289</v>
      </c>
      <c r="C5" s="16" t="s">
        <v>666</v>
      </c>
      <c r="D5" s="16" t="s">
        <v>23</v>
      </c>
      <c r="E5" s="16" t="s">
        <v>291</v>
      </c>
      <c r="F5" s="16" t="s">
        <v>292</v>
      </c>
      <c r="G5" s="16">
        <v>137</v>
      </c>
      <c r="H5" s="16">
        <v>137</v>
      </c>
      <c r="I5" s="16">
        <v>2024.1</v>
      </c>
      <c r="J5" s="16">
        <v>2024.12</v>
      </c>
      <c r="K5" s="16" t="s">
        <v>293</v>
      </c>
      <c r="L5" s="16" t="s">
        <v>666</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2" max="2" width="26.75" customWidth="1"/>
    <col min="3" max="3" width="12.625" customWidth="1"/>
    <col min="6" max="6" width="26.875" customWidth="1"/>
    <col min="7" max="8" width="15.125" customWidth="1"/>
    <col min="9" max="10" width="12" customWidth="1"/>
    <col min="11" max="11" width="34.25" customWidth="1"/>
    <col min="12" max="12" width="12.875" customWidth="1"/>
  </cols>
  <sheetData>
    <row r="1" ht="75" customHeight="1" spans="1:12">
      <c r="A1" s="19" t="s">
        <v>662</v>
      </c>
      <c r="B1" s="19"/>
      <c r="C1" s="19"/>
      <c r="D1" s="19"/>
      <c r="E1" s="19"/>
      <c r="F1" s="19"/>
      <c r="G1" s="19"/>
      <c r="H1" s="19"/>
      <c r="I1" s="19"/>
      <c r="J1" s="19"/>
      <c r="K1" s="19"/>
      <c r="L1" s="19"/>
    </row>
    <row r="2" ht="14.25" spans="1:12">
      <c r="A2" s="20" t="s">
        <v>663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664</v>
      </c>
      <c r="H3" s="22" t="s">
        <v>665</v>
      </c>
      <c r="I3" s="21" t="s">
        <v>10</v>
      </c>
      <c r="J3" s="21"/>
      <c r="K3" s="21" t="s">
        <v>11</v>
      </c>
      <c r="L3" s="21" t="s">
        <v>12</v>
      </c>
    </row>
    <row r="4" ht="30" customHeight="1" spans="1:12">
      <c r="A4" s="21"/>
      <c r="B4" s="21"/>
      <c r="C4" s="21"/>
      <c r="D4" s="21"/>
      <c r="E4" s="21"/>
      <c r="F4" s="21"/>
      <c r="G4" s="23"/>
      <c r="H4" s="23"/>
      <c r="I4" s="21" t="s">
        <v>13</v>
      </c>
      <c r="J4" s="21" t="s">
        <v>14</v>
      </c>
      <c r="K4" s="21"/>
      <c r="L4" s="21"/>
    </row>
    <row r="5" ht="112.5" spans="1:12">
      <c r="A5" s="16">
        <v>1</v>
      </c>
      <c r="B5" s="16" t="s">
        <v>303</v>
      </c>
      <c r="C5" s="16" t="s">
        <v>667</v>
      </c>
      <c r="D5" s="16" t="s">
        <v>23</v>
      </c>
      <c r="E5" s="16" t="s">
        <v>280</v>
      </c>
      <c r="F5" s="16" t="s">
        <v>668</v>
      </c>
      <c r="G5" s="16">
        <v>600</v>
      </c>
      <c r="H5" s="16">
        <v>600</v>
      </c>
      <c r="I5" s="16">
        <v>2024.9</v>
      </c>
      <c r="J5" s="16">
        <v>2024.12</v>
      </c>
      <c r="K5" s="16" t="s">
        <v>669</v>
      </c>
      <c r="L5" s="16" t="s">
        <v>667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 defaultRowHeight="13.5"/>
  <cols>
    <col min="1" max="1" width="8" customWidth="1"/>
    <col min="2" max="2" width="32.625" customWidth="1"/>
    <col min="3" max="3" width="13.625" customWidth="1"/>
    <col min="5" max="5" width="13.25" customWidth="1"/>
    <col min="6" max="6" width="42.125" customWidth="1"/>
    <col min="7" max="8" width="14.125" customWidth="1"/>
    <col min="9" max="10" width="12" customWidth="1"/>
    <col min="11" max="11" width="34.125" customWidth="1"/>
    <col min="12" max="12" width="13.125" customWidth="1"/>
  </cols>
  <sheetData>
    <row r="1" ht="79" customHeight="1" spans="1:12">
      <c r="A1" s="2" t="s">
        <v>670</v>
      </c>
      <c r="B1" s="3"/>
      <c r="C1" s="3"/>
      <c r="D1" s="3"/>
      <c r="E1" s="3"/>
      <c r="F1" s="3"/>
      <c r="G1" s="3"/>
      <c r="H1" s="4"/>
      <c r="I1" s="3"/>
      <c r="J1" s="3"/>
      <c r="K1" s="3"/>
      <c r="L1" s="3"/>
    </row>
    <row r="2" ht="14.25" spans="1:12">
      <c r="A2" s="5"/>
      <c r="B2" s="6"/>
      <c r="C2" s="7"/>
      <c r="D2" s="7"/>
      <c r="E2" s="7"/>
      <c r="F2" s="7"/>
      <c r="G2" s="7"/>
      <c r="H2" s="8"/>
      <c r="I2" s="7"/>
      <c r="J2" s="7"/>
      <c r="K2" s="17" t="s">
        <v>2</v>
      </c>
      <c r="L2" s="17"/>
    </row>
    <row r="3" ht="30" customHeight="1" spans="1:12">
      <c r="A3" s="9" t="s">
        <v>3</v>
      </c>
      <c r="B3" s="9" t="s">
        <v>4</v>
      </c>
      <c r="C3" s="9" t="s">
        <v>5</v>
      </c>
      <c r="D3" s="9" t="s">
        <v>6</v>
      </c>
      <c r="E3" s="9" t="s">
        <v>7</v>
      </c>
      <c r="F3" s="9" t="s">
        <v>8</v>
      </c>
      <c r="G3" s="10" t="s">
        <v>671</v>
      </c>
      <c r="H3" s="11" t="s">
        <v>665</v>
      </c>
      <c r="I3" s="9" t="s">
        <v>10</v>
      </c>
      <c r="J3" s="9"/>
      <c r="K3" s="9" t="s">
        <v>11</v>
      </c>
      <c r="L3" s="9" t="s">
        <v>12</v>
      </c>
    </row>
    <row r="4" ht="35" customHeight="1" spans="1:12">
      <c r="A4" s="9"/>
      <c r="B4" s="12"/>
      <c r="C4" s="12"/>
      <c r="D4" s="9"/>
      <c r="E4" s="9"/>
      <c r="F4" s="12"/>
      <c r="G4" s="13"/>
      <c r="H4" s="14"/>
      <c r="I4" s="9" t="s">
        <v>13</v>
      </c>
      <c r="J4" s="9" t="s">
        <v>14</v>
      </c>
      <c r="K4" s="12"/>
      <c r="L4" s="9"/>
    </row>
    <row r="5" ht="44" customHeight="1" spans="1:12">
      <c r="A5" s="9" t="s">
        <v>18</v>
      </c>
      <c r="B5" s="9" t="s">
        <v>19</v>
      </c>
      <c r="C5" s="9" t="s">
        <v>20</v>
      </c>
      <c r="D5" s="9">
        <v>6</v>
      </c>
      <c r="E5" s="15"/>
      <c r="F5" s="15"/>
      <c r="G5" s="9">
        <f>SUM(G6:G11)</f>
        <v>1443.315</v>
      </c>
      <c r="H5" s="9">
        <f>SUM(H6:H11)</f>
        <v>1152</v>
      </c>
      <c r="I5" s="12"/>
      <c r="J5" s="18"/>
      <c r="K5" s="12"/>
      <c r="L5" s="12"/>
    </row>
    <row r="6" ht="205" customHeight="1" spans="1:12">
      <c r="A6" s="16">
        <v>1</v>
      </c>
      <c r="B6" s="16" t="s">
        <v>672</v>
      </c>
      <c r="C6" s="16" t="s">
        <v>673</v>
      </c>
      <c r="D6" s="16" t="s">
        <v>23</v>
      </c>
      <c r="E6" s="16" t="s">
        <v>674</v>
      </c>
      <c r="F6" s="16" t="s">
        <v>675</v>
      </c>
      <c r="G6" s="16">
        <v>129</v>
      </c>
      <c r="H6" s="16">
        <v>90</v>
      </c>
      <c r="I6" s="16">
        <v>2024.1</v>
      </c>
      <c r="J6" s="16" t="s">
        <v>37</v>
      </c>
      <c r="K6" s="16" t="s">
        <v>676</v>
      </c>
      <c r="L6" s="16" t="s">
        <v>52</v>
      </c>
    </row>
    <row r="7" ht="122" customHeight="1" spans="1:12">
      <c r="A7" s="16">
        <v>2</v>
      </c>
      <c r="B7" s="16" t="s">
        <v>677</v>
      </c>
      <c r="C7" s="16" t="s">
        <v>673</v>
      </c>
      <c r="D7" s="16" t="s">
        <v>23</v>
      </c>
      <c r="E7" s="16" t="s">
        <v>49</v>
      </c>
      <c r="F7" s="16" t="s">
        <v>678</v>
      </c>
      <c r="G7" s="16">
        <v>138</v>
      </c>
      <c r="H7" s="16">
        <v>138</v>
      </c>
      <c r="I7" s="16" t="s">
        <v>26</v>
      </c>
      <c r="J7" s="16" t="s">
        <v>27</v>
      </c>
      <c r="K7" s="16" t="s">
        <v>679</v>
      </c>
      <c r="L7" s="16" t="s">
        <v>52</v>
      </c>
    </row>
    <row r="8" ht="120" customHeight="1" spans="1:12">
      <c r="A8" s="16">
        <v>3</v>
      </c>
      <c r="B8" s="16" t="s">
        <v>34</v>
      </c>
      <c r="C8" s="16" t="s">
        <v>673</v>
      </c>
      <c r="D8" s="16" t="s">
        <v>23</v>
      </c>
      <c r="E8" s="16" t="s">
        <v>35</v>
      </c>
      <c r="F8" s="16" t="s">
        <v>680</v>
      </c>
      <c r="G8" s="16">
        <v>248</v>
      </c>
      <c r="H8" s="16">
        <v>173</v>
      </c>
      <c r="I8" s="16" t="s">
        <v>26</v>
      </c>
      <c r="J8" s="16" t="s">
        <v>37</v>
      </c>
      <c r="K8" s="16" t="s">
        <v>681</v>
      </c>
      <c r="L8" s="16" t="s">
        <v>39</v>
      </c>
    </row>
    <row r="9" ht="185" customHeight="1" spans="1:12">
      <c r="A9" s="16">
        <v>4</v>
      </c>
      <c r="B9" s="16" t="s">
        <v>53</v>
      </c>
      <c r="C9" s="16" t="s">
        <v>673</v>
      </c>
      <c r="D9" s="16" t="s">
        <v>23</v>
      </c>
      <c r="E9" s="16" t="s">
        <v>136</v>
      </c>
      <c r="F9" s="16" t="s">
        <v>682</v>
      </c>
      <c r="G9" s="16">
        <v>32.315</v>
      </c>
      <c r="H9" s="16">
        <v>30</v>
      </c>
      <c r="I9" s="16" t="s">
        <v>683</v>
      </c>
      <c r="J9" s="16" t="s">
        <v>684</v>
      </c>
      <c r="K9" s="16" t="s">
        <v>685</v>
      </c>
      <c r="L9" s="16" t="s">
        <v>686</v>
      </c>
    </row>
    <row r="10" ht="150" customHeight="1" spans="1:12">
      <c r="A10" s="16">
        <v>5</v>
      </c>
      <c r="B10" s="16" t="s">
        <v>687</v>
      </c>
      <c r="C10" s="16" t="s">
        <v>673</v>
      </c>
      <c r="D10" s="16" t="s">
        <v>23</v>
      </c>
      <c r="E10" s="16" t="s">
        <v>688</v>
      </c>
      <c r="F10" s="16" t="s">
        <v>689</v>
      </c>
      <c r="G10" s="16">
        <v>575</v>
      </c>
      <c r="H10" s="16">
        <v>400</v>
      </c>
      <c r="I10" s="16" t="s">
        <v>683</v>
      </c>
      <c r="J10" s="16" t="s">
        <v>27</v>
      </c>
      <c r="K10" s="16" t="s">
        <v>690</v>
      </c>
      <c r="L10" s="16" t="s">
        <v>691</v>
      </c>
    </row>
    <row r="11" ht="132" customHeight="1" spans="1:12">
      <c r="A11" s="16">
        <v>6</v>
      </c>
      <c r="B11" s="16" t="s">
        <v>692</v>
      </c>
      <c r="C11" s="16" t="s">
        <v>673</v>
      </c>
      <c r="D11" s="16" t="s">
        <v>23</v>
      </c>
      <c r="E11" s="16" t="s">
        <v>223</v>
      </c>
      <c r="F11" s="16" t="s">
        <v>693</v>
      </c>
      <c r="G11" s="16">
        <v>321</v>
      </c>
      <c r="H11" s="16">
        <v>321</v>
      </c>
      <c r="I11" s="16">
        <v>2024.1</v>
      </c>
      <c r="J11" s="16">
        <v>2024.12</v>
      </c>
      <c r="K11" s="16" t="s">
        <v>694</v>
      </c>
      <c r="L11" s="16" t="s">
        <v>695</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861111111111" footer="0.5"/>
  <pageSetup paperSize="9" scale="6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2.775" defaultRowHeight="408.9" customHeight="1"/>
  <cols>
    <col min="1" max="1" width="92.775" customWidth="1"/>
  </cols>
  <sheetData>
    <row r="1" customHeight="1" spans="1:1">
      <c r="A1" s="1" t="s">
        <v>696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融信通</cp:lastModifiedBy>
  <dcterms:created xsi:type="dcterms:W3CDTF">2019-03-27T16:54:00Z</dcterms:created>
  <cp:lastPrinted>2019-09-04T20:55:00Z</cp:lastPrinted>
  <dcterms:modified xsi:type="dcterms:W3CDTF">2024-11-04T01:02:04Z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y fmtid="{D5CDD505-2E9C-101B-9397-08002B2CF9AE}" pid="4" name="commondata">
    <vt:lpwstr>eyJoZGlkIjoiYmMzNGQwMWViNTM1MDQ2ODU0MTllODUzYTViNzljNTYifQ==</vt:lpwstr>
  </property>
</Properties>
</file>